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valle\transparencia\articulo8\fraccion_xiii\"/>
    </mc:Choice>
  </mc:AlternateContent>
  <xr:revisionPtr revIDLastSave="0" documentId="13_ncr:1_{BB28F7FF-7D64-4BA9-B476-875C94820C7C}" xr6:coauthVersionLast="45" xr6:coauthVersionMax="45" xr10:uidLastSave="{00000000-0000-0000-0000-000000000000}"/>
  <bookViews>
    <workbookView xWindow="28680" yWindow="-120" windowWidth="29040" windowHeight="15840" firstSheet="6" activeTab="18" xr2:uid="{00000000-000D-0000-FFFF-FFFF00000000}"/>
  </bookViews>
  <sheets>
    <sheet name="Octubre 2012-Agosto 2013" sheetId="1" r:id="rId1"/>
    <sheet name="Sept. 2013-Agosto 2014" sheetId="2" r:id="rId2"/>
    <sheet name="Agosto 2014-Agosto 2015" sheetId="3" r:id="rId3"/>
    <sheet name="Septiembre 2015" sheetId="4" r:id="rId4"/>
    <sheet name="Octubre 2015" sheetId="6" r:id="rId5"/>
    <sheet name="Noviembre" sheetId="5" r:id="rId6"/>
    <sheet name="Diciembre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" sheetId="18" r:id="rId18"/>
    <sheet name="2013,2014,2015,2016" sheetId="19" r:id="rId19"/>
  </sheets>
  <definedNames>
    <definedName name="_xlnm.Print_Area" localSheetId="0">'Octubre 2012-Agosto 2013'!$A$1:$M$16</definedName>
    <definedName name="_xlnm.Print_Titles" localSheetId="0">'Octubre 2012-Agosto 2013'!$2:$4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9" l="1"/>
  <c r="D19" i="19" s="1"/>
  <c r="D14" i="19"/>
  <c r="D12" i="19"/>
  <c r="D8" i="19"/>
  <c r="D6" i="19"/>
  <c r="E17" i="19"/>
  <c r="F12" i="19" l="1"/>
  <c r="F17" i="19" s="1"/>
  <c r="F19" i="19" s="1"/>
  <c r="E19" i="19"/>
  <c r="B12" i="16" l="1"/>
  <c r="B12" i="17"/>
  <c r="B12" i="18"/>
  <c r="B17" i="18"/>
  <c r="B19" i="18" s="1"/>
  <c r="B19" i="17"/>
  <c r="B17" i="16"/>
  <c r="B19" i="16" s="1"/>
  <c r="B12" i="15" l="1"/>
  <c r="B12" i="14"/>
  <c r="B12" i="13"/>
  <c r="B12" i="12"/>
  <c r="B17" i="15"/>
  <c r="B19" i="15" s="1"/>
  <c r="B17" i="14"/>
  <c r="B19" i="14" s="1"/>
  <c r="B17" i="13"/>
  <c r="B19" i="13" s="1"/>
  <c r="B17" i="12"/>
  <c r="B19" i="12" s="1"/>
  <c r="B12" i="11" l="1"/>
  <c r="B17" i="11"/>
  <c r="B19" i="11" s="1"/>
  <c r="B12" i="10" l="1"/>
  <c r="B17" i="10"/>
  <c r="B19" i="10" s="1"/>
  <c r="B12" i="9"/>
  <c r="B17" i="9"/>
  <c r="B19" i="9" s="1"/>
  <c r="B17" i="8"/>
  <c r="B19" i="8" s="1"/>
  <c r="B12" i="7"/>
  <c r="B17" i="7"/>
  <c r="B19" i="7" s="1"/>
  <c r="B17" i="6" l="1"/>
  <c r="B19" i="6" s="1"/>
  <c r="B17" i="5"/>
  <c r="B19" i="5" s="1"/>
  <c r="B17" i="4"/>
  <c r="B19" i="4" s="1"/>
  <c r="B17" i="1" l="1"/>
  <c r="B17" i="3"/>
  <c r="B19" i="3" s="1"/>
  <c r="B17" i="2"/>
  <c r="B19" i="2" l="1"/>
  <c r="B19" i="1"/>
</calcChain>
</file>

<file path=xl/sharedStrings.xml><?xml version="1.0" encoding="utf-8"?>
<sst xmlns="http://schemas.openxmlformats.org/spreadsheetml/2006/main" count="367" uniqueCount="44">
  <si>
    <t>Cantidad</t>
  </si>
  <si>
    <t>Estimado</t>
  </si>
  <si>
    <t>Real</t>
  </si>
  <si>
    <t>Subtotal</t>
  </si>
  <si>
    <t>Total</t>
  </si>
  <si>
    <t>Registro y Servcios de Catastro</t>
  </si>
  <si>
    <t>Actualización al Padron</t>
  </si>
  <si>
    <t>Registro de Avisos de Transmision y/o Actualización</t>
  </si>
  <si>
    <t>Subdivisiones</t>
  </si>
  <si>
    <t>Autorizaciones</t>
  </si>
  <si>
    <t>Deslindes</t>
  </si>
  <si>
    <t>Revison en campo</t>
  </si>
  <si>
    <t>Dictamen de Valor y Autorización</t>
  </si>
  <si>
    <t>Certificados Catastrales</t>
  </si>
  <si>
    <t>Impuesto Predial</t>
  </si>
  <si>
    <t>Realizacion y Autorización</t>
  </si>
  <si>
    <t>Simples, Historiales, No adeudo, etc.</t>
  </si>
  <si>
    <t>Urbano y Rustico</t>
  </si>
  <si>
    <t>Estadistica Anúal                                                                Dirección de Catastro de Valle de Juárez                  Agosto 2014/Agosto 2015</t>
  </si>
  <si>
    <t>Estadistica Anúal                                                                Dirección de Catastro de Valle de Juárez                  Agosto 2013/Agosto 2014</t>
  </si>
  <si>
    <t>Estadistica Anúal                                                                Dirección de Catastro de Valle de Juárez                  Octubre 2012/Agosto 2013</t>
  </si>
  <si>
    <t>Estadistica Anúal                                                                Dirección de Catastro de Valle de Juárez                  Octubre 2015</t>
  </si>
  <si>
    <t>Estadistica Anúal                                                                Dirección de Catastro de Valle de Juárez                  Septiembre 2015</t>
  </si>
  <si>
    <t>Estadistica Anúal                                                                Dirección de Catastro de Valle de Juárez                  Noviembre 2015</t>
  </si>
  <si>
    <t>Estadistica Anúal                                                                Dirección de Catastro de Valle de Juárez                  Diciembre 2015</t>
  </si>
  <si>
    <t>Estadistica Anúal                                                                Dirección de Catastro de Valle de Juárez                                         Enero 2016</t>
  </si>
  <si>
    <t>Estadistica Anúal                                                                Dirección de Catastro de Valle de Juárez                                         Febrero 2016</t>
  </si>
  <si>
    <t>Estadistica Anúal                                                                Dirección de Catastro de Valle de Juárez                                         Marzo 2016</t>
  </si>
  <si>
    <t>Estadistica Anúal                                                                Dirección de Catastro de Valle de Juárez                                         Abril 2016</t>
  </si>
  <si>
    <t>Estadistica Anúal                                                                Dirección de Catastro de Valle de Juárez                                         Mayo 2016</t>
  </si>
  <si>
    <t>Estadistica Anúal                                                                Dirección de Catastro de Valle de Juárez                                         Junio 2016</t>
  </si>
  <si>
    <t>Estadistica Anúal                                                                Dirección de Catastro de Valle de Juárez                                         Julio 2016</t>
  </si>
  <si>
    <t>Estadistica Anúal                                                                Dirección de Catastro de Valle de Juárez                                         Agosto 2016</t>
  </si>
  <si>
    <t>Impuesto Predial x bimestre</t>
  </si>
  <si>
    <t>Estadistica Anúal                                                                Dirección de Catastro de Valle de Juárez                                         Noviembre 2016</t>
  </si>
  <si>
    <t>Estadistica Anúal                                                                Dirección de Catastro de Valle de Juárez                                         Octubre 2016</t>
  </si>
  <si>
    <t>Estadistica Anúal                                                                Dirección de Catastro de Valle de Juárez                                         Septiembre 2016</t>
  </si>
  <si>
    <t>Impuesto Predial cuentas prediales cobradas</t>
  </si>
  <si>
    <t>Estadistica Anúal , Control y manejo de archivo                                                               Dirección de Catastro de Valle de Juárez                                        2013,2014,2015 y 2016</t>
  </si>
  <si>
    <t>Resguardo</t>
  </si>
  <si>
    <t>X</t>
  </si>
  <si>
    <t>-</t>
  </si>
  <si>
    <t>Nota: En cuanto a Actualizacion al padron, subdivisiones, deslindes, dictamen y atrorizacion, asi como certificados para el año 2014, se calculo de</t>
  </si>
  <si>
    <t>abril en adelante.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</si>
</sst>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_(&quot;€&quot;* #,##0.00_);_(&quot;€&quot;* \(#,##0.00\);_(&quot;€&quot;* &quot;-&quot;??_);_(@_)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  <font>
      <b/>
      <sz val="10"/>
      <color rgb="FFFF0000"/>
      <name val="Tahoma"/>
      <family val="2"/>
    </font>
    <font>
      <b/>
      <i/>
      <sz val="10"/>
      <name val="Tahoma"/>
      <family val="2"/>
    </font>
    <font>
      <b/>
      <sz val="8"/>
      <color indexed="51"/>
      <name val="Tahoma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60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/>
      <top style="thin">
        <color indexed="60"/>
      </top>
      <bottom style="thin">
        <color indexed="22"/>
      </bottom>
      <diagonal/>
    </border>
    <border>
      <left/>
      <right style="dotted">
        <color indexed="9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thin">
        <color indexed="23"/>
      </bottom>
      <diagonal/>
    </border>
    <border>
      <left style="thin">
        <color indexed="23"/>
      </left>
      <right/>
      <top style="double">
        <color indexed="22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 style="thin">
        <color indexed="22"/>
      </bottom>
      <diagonal/>
    </border>
    <border>
      <left/>
      <right style="thin">
        <color indexed="22"/>
      </right>
      <top style="thin">
        <color indexed="60"/>
      </top>
      <bottom/>
      <diagonal/>
    </border>
    <border>
      <left/>
      <right style="thin">
        <color indexed="22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dotted">
        <color indexed="9"/>
      </left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165" fontId="5" fillId="2" borderId="0" xfId="0" applyNumberFormat="1" applyFont="1" applyFill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165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165" fontId="10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indent="1"/>
    </xf>
    <xf numFmtId="1" fontId="10" fillId="0" borderId="9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 indent="1"/>
    </xf>
    <xf numFmtId="165" fontId="10" fillId="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1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1"/>
    </xf>
    <xf numFmtId="166" fontId="10" fillId="0" borderId="14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 wrapText="1"/>
    </xf>
    <xf numFmtId="166" fontId="10" fillId="4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 wrapText="1"/>
    </xf>
    <xf numFmtId="166" fontId="10" fillId="4" borderId="6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 indent="1"/>
    </xf>
    <xf numFmtId="164" fontId="10" fillId="4" borderId="22" xfId="0" applyNumberFormat="1" applyFont="1" applyFill="1" applyBorder="1" applyAlignment="1">
      <alignment horizontal="center" vertical="center"/>
    </xf>
    <xf numFmtId="166" fontId="10" fillId="4" borderId="23" xfId="0" applyNumberFormat="1" applyFont="1" applyFill="1" applyBorder="1" applyAlignment="1">
      <alignment horizontal="center" vertical="center" wrapText="1"/>
    </xf>
    <xf numFmtId="166" fontId="10" fillId="4" borderId="2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2" fillId="4" borderId="22" xfId="0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 indent="1"/>
    </xf>
    <xf numFmtId="0" fontId="10" fillId="0" borderId="5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 inden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/>
    </xf>
    <xf numFmtId="1" fontId="13" fillId="4" borderId="44" xfId="0" applyNumberFormat="1" applyFont="1" applyFill="1" applyBorder="1" applyAlignment="1">
      <alignment horizontal="center" vertical="center"/>
    </xf>
    <xf numFmtId="165" fontId="10" fillId="4" borderId="44" xfId="0" applyNumberFormat="1" applyFont="1" applyFill="1" applyBorder="1" applyAlignment="1">
      <alignment horizontal="center" vertical="center"/>
    </xf>
    <xf numFmtId="1" fontId="12" fillId="4" borderId="42" xfId="0" applyNumberFormat="1" applyFont="1" applyFill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65" fontId="10" fillId="0" borderId="46" xfId="0" applyNumberFormat="1" applyFont="1" applyBorder="1" applyAlignment="1">
      <alignment horizontal="center" vertical="center"/>
    </xf>
    <xf numFmtId="166" fontId="10" fillId="0" borderId="46" xfId="0" applyNumberFormat="1" applyFont="1" applyBorder="1" applyAlignment="1">
      <alignment horizontal="center" vertical="center" wrapText="1"/>
    </xf>
    <xf numFmtId="166" fontId="10" fillId="0" borderId="45" xfId="0" applyNumberFormat="1" applyFont="1" applyBorder="1" applyAlignment="1">
      <alignment horizontal="center" vertical="center" wrapText="1"/>
    </xf>
    <xf numFmtId="0" fontId="13" fillId="4" borderId="47" xfId="0" applyNumberFormat="1" applyFont="1" applyFill="1" applyBorder="1" applyAlignment="1">
      <alignment horizontal="center" vertical="center"/>
    </xf>
    <xf numFmtId="0" fontId="12" fillId="4" borderId="42" xfId="0" applyNumberFormat="1" applyFont="1" applyFill="1" applyBorder="1" applyAlignment="1">
      <alignment horizontal="center" vertical="center"/>
    </xf>
    <xf numFmtId="0" fontId="13" fillId="4" borderId="41" xfId="0" applyNumberFormat="1" applyFont="1" applyFill="1" applyBorder="1" applyAlignment="1">
      <alignment horizontal="center" vertical="center" wrapText="1"/>
    </xf>
    <xf numFmtId="0" fontId="12" fillId="4" borderId="2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 indent="1"/>
    </xf>
    <xf numFmtId="0" fontId="8" fillId="5" borderId="27" xfId="0" applyFont="1" applyFill="1" applyBorder="1" applyAlignment="1">
      <alignment horizontal="left" vertical="center" wrapText="1" indent="1"/>
    </xf>
    <xf numFmtId="0" fontId="8" fillId="5" borderId="28" xfId="0" applyFont="1" applyFill="1" applyBorder="1" applyAlignment="1">
      <alignment horizontal="left" vertical="center" wrapText="1" indent="1"/>
    </xf>
    <xf numFmtId="0" fontId="8" fillId="5" borderId="20" xfId="0" applyFont="1" applyFill="1" applyBorder="1" applyAlignment="1">
      <alignment horizontal="left" vertical="center" wrapText="1" indent="1"/>
    </xf>
    <xf numFmtId="0" fontId="8" fillId="5" borderId="25" xfId="0" applyFont="1" applyFill="1" applyBorder="1" applyAlignment="1">
      <alignment horizontal="left" vertical="center" wrapText="1" indent="1"/>
    </xf>
    <xf numFmtId="0" fontId="8" fillId="5" borderId="26" xfId="0" applyFont="1" applyFill="1" applyBorder="1" applyAlignment="1">
      <alignment horizontal="left" vertical="center" wrapText="1" indent="1"/>
    </xf>
    <xf numFmtId="0" fontId="8" fillId="5" borderId="29" xfId="0" applyFont="1" applyFill="1" applyBorder="1" applyAlignment="1">
      <alignment horizontal="left" vertical="center" wrapText="1" inden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 indent="1"/>
    </xf>
    <xf numFmtId="0" fontId="8" fillId="5" borderId="31" xfId="0" applyFont="1" applyFill="1" applyBorder="1" applyAlignment="1">
      <alignment horizontal="left" vertical="center" wrapText="1" indent="1"/>
    </xf>
    <xf numFmtId="0" fontId="8" fillId="5" borderId="30" xfId="0" applyFont="1" applyFill="1" applyBorder="1" applyAlignment="1">
      <alignment horizontal="left" vertical="center" wrapText="1" indent="1"/>
    </xf>
    <xf numFmtId="0" fontId="8" fillId="5" borderId="20" xfId="0" applyNumberFormat="1" applyFont="1" applyFill="1" applyBorder="1" applyAlignment="1">
      <alignment horizontal="left" vertical="center" wrapText="1" indent="1"/>
    </xf>
    <xf numFmtId="0" fontId="8" fillId="5" borderId="25" xfId="0" applyNumberFormat="1" applyFont="1" applyFill="1" applyBorder="1" applyAlignment="1">
      <alignment horizontal="left" vertical="center" wrapText="1" indent="1"/>
    </xf>
    <xf numFmtId="0" fontId="8" fillId="5" borderId="26" xfId="0" applyNumberFormat="1" applyFont="1" applyFill="1" applyBorder="1" applyAlignment="1">
      <alignment horizontal="left" vertical="center" wrapText="1" indent="1"/>
    </xf>
    <xf numFmtId="0" fontId="8" fillId="5" borderId="14" xfId="0" applyNumberFormat="1" applyFont="1" applyFill="1" applyBorder="1" applyAlignment="1">
      <alignment horizontal="left" vertical="center" wrapText="1" indent="1"/>
    </xf>
    <xf numFmtId="0" fontId="8" fillId="5" borderId="27" xfId="0" applyNumberFormat="1" applyFont="1" applyFill="1" applyBorder="1" applyAlignment="1">
      <alignment horizontal="left" vertical="center" wrapText="1" indent="1"/>
    </xf>
    <xf numFmtId="0" fontId="8" fillId="5" borderId="29" xfId="0" applyNumberFormat="1" applyFont="1" applyFill="1" applyBorder="1" applyAlignment="1">
      <alignment horizontal="left" vertical="center" wrapText="1" indent="1"/>
    </xf>
    <xf numFmtId="0" fontId="8" fillId="5" borderId="28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showGridLines="0" workbookViewId="0">
      <pane ySplit="4" topLeftCell="A5" activePane="bottomLeft" state="frozenSplit"/>
      <selection pane="bottomLeft"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20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489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35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380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172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15">
        <v>3898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4985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4985</v>
      </c>
      <c r="C19" s="43"/>
      <c r="D19" s="43"/>
      <c r="E19" s="44"/>
      <c r="F19" s="45"/>
    </row>
  </sheetData>
  <sheetProtection algorithmName="SHA-512" hashValue="XLYIZ0ft/L/PyUNVVA4bHlqMZM2v7adkf1P4UkXyaSWUII6vrE4R8pylit78Q5x+Nxxa2CkGrNWKPdf86De5/A==" saltValue="Zh2bBAS/xgCFV/tvQDs7Xw==" spinCount="100000" sheet="1" objects="1" scenarios="1"/>
  <mergeCells count="9">
    <mergeCell ref="A9:F9"/>
    <mergeCell ref="A11:F11"/>
    <mergeCell ref="A13:F13"/>
    <mergeCell ref="A15:F15"/>
    <mergeCell ref="A1:F1"/>
    <mergeCell ref="C2:D2"/>
    <mergeCell ref="E2:F2"/>
    <mergeCell ref="A5:F5"/>
    <mergeCell ref="A7:F7"/>
  </mergeCells>
  <phoneticPr fontId="0" type="noConversion"/>
  <pageMargins left="0.5" right="0.5" top="0.75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27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16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8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10+30</f>
        <v>40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24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1764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1853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1853</v>
      </c>
      <c r="C19" s="43"/>
      <c r="D19" s="43"/>
      <c r="E19" s="44"/>
      <c r="F19" s="45"/>
    </row>
  </sheetData>
  <sheetProtection algorithmName="SHA-512" hashValue="A2eISus0R9U9oSzJju+NVo6ru33mdpXxC884iwLADa9dtyY8IOKbFEiV7GuSgo/7oDaHWjdjIbdnfBDf77upOw==" saltValue="8K1SSdgr+U5VQIqQKSook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28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28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41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5+2</f>
        <v>7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16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1121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1214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1214</v>
      </c>
      <c r="C19" s="43"/>
      <c r="D19" s="43"/>
      <c r="E19" s="44"/>
      <c r="F19" s="45"/>
    </row>
  </sheetData>
  <sheetProtection algorithmName="SHA-512" hashValue="fzgpxlUTeH+oNoH2hSgN+L6gGx0Re3RUzpJVbk64+6g2dt7wJ/X5JuiEPaILAlE9Wa/QFxMRuvi4kfmvfKRO7w==" saltValue="1PYCPDYKeG6kdHb7TdBaOQ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19"/>
  <sheetViews>
    <sheetView workbookViewId="0">
      <selection activeCell="A15" sqref="A15:F15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29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47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43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2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9+5</f>
        <v>14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30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921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1057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1057</v>
      </c>
      <c r="C19" s="43"/>
      <c r="D19" s="43"/>
      <c r="E19" s="44"/>
      <c r="F19" s="45"/>
    </row>
  </sheetData>
  <sheetProtection algorithmName="SHA-512" hashValue="kpmL6LXjY1YcvUyEMgANBnN/dOKsItW5oEi5JZDd/Igz20KgQF3hq6AoivwCGBVBvqZOvEDI1KXFP4oViOE2hQ==" saltValue="Lk5KGmveY2qngpCg4T0od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"/>
  <sheetViews>
    <sheetView workbookViewId="0">
      <selection activeCell="A15" sqref="A15:F15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30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26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6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24+32</f>
        <v>56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27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617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733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733</v>
      </c>
      <c r="C19" s="43"/>
      <c r="D19" s="43"/>
      <c r="E19" s="44"/>
      <c r="F19" s="45"/>
    </row>
  </sheetData>
  <sheetProtection algorithmName="SHA-512" hashValue="1MQ01PGZZZvVVxiTALLsLWubbMLlz7NCXlcyVsr7riOhEY1VJgpWRn6zqbAfaV7VYY8Ja6e39Kdw3IW06ngibg==" saltValue="HHcUFE5tL+N+eWAoAoQka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"/>
  <sheetViews>
    <sheetView workbookViewId="0">
      <selection activeCell="A15" sqref="A15:F15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31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44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13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4+16</f>
        <v>20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27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457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562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562</v>
      </c>
      <c r="C19" s="43"/>
      <c r="D19" s="43"/>
      <c r="E19" s="44"/>
      <c r="F19" s="45"/>
    </row>
  </sheetData>
  <sheetProtection algorithmName="SHA-512" hashValue="jDe9ygV8IausTOpYxkjRBuZ8NisteZmjJYeWFr9EAWL2wHohPJ5hFO4iOEXkhF14gMGUiapvyV13CbnZSpm/kw==" saltValue="eaOMCyXRTfIgl4SdZhFnB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32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32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1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15+17</f>
        <v>32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29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406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501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501</v>
      </c>
      <c r="C19" s="43"/>
      <c r="D19" s="43"/>
      <c r="E19" s="44"/>
      <c r="F19" s="45"/>
    </row>
  </sheetData>
  <sheetProtection algorithmName="SHA-512" hashValue="DLOuj8w1wxFsFa7E9QCdtiDEz6Vblv0SlxQJFlAs3WGuogtbbdFULX3YkEnlVzC6qLphzfAQJe2imuHNcxwZKw==" saltValue="Jg1Aei6pmKEp6CErn+WDpQ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9"/>
  <sheetViews>
    <sheetView workbookViewId="0">
      <selection activeCell="B17" sqref="B17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36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24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5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3+16</f>
        <v>19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26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511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585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585</v>
      </c>
      <c r="C19" s="43"/>
      <c r="D19" s="43"/>
      <c r="E19" s="44"/>
      <c r="F19" s="45"/>
    </row>
  </sheetData>
  <sheetProtection algorithmName="SHA-512" hashValue="Wr83Lzz9LTxAe1vfSy10Ycb5z97nZFaiU5njUQ9oGsCMUdspqJw4wGYi9SPU1eAeDEXzDpJ2SUzbXAIcpdgpwg==" saltValue="51s/8v3H5JABJI9HjBZOG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9"/>
  <sheetViews>
    <sheetView workbookViewId="0">
      <selection activeCell="B18" sqref="B18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35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14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7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9+8</f>
        <v>17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29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217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v>217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217</v>
      </c>
      <c r="C19" s="43"/>
      <c r="D19" s="43"/>
      <c r="E19" s="44"/>
      <c r="F19" s="45"/>
    </row>
  </sheetData>
  <sheetProtection algorithmName="SHA-512" hashValue="d8xWbF/Lu/UCV8vVh3c59/Vxti1UTl5CVBuwdSb71tfl2YmbOCdb5qZfz6IfQ6sTdaO09JdOHowNPX25s5zM8g==" saltValue="aTDGRAp1d8B7XvBh1tWao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9"/>
  <sheetViews>
    <sheetView workbookViewId="0">
      <selection activeCell="A13" sqref="A13:F13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34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37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38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4+14</f>
        <v>18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34</v>
      </c>
      <c r="C14" s="23"/>
      <c r="D14" s="13"/>
      <c r="E14" s="23"/>
      <c r="F14" s="29"/>
    </row>
    <row r="15" spans="1:6" ht="15.75" customHeight="1" x14ac:dyDescent="0.25">
      <c r="A15" s="87" t="s">
        <v>33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246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373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373</v>
      </c>
      <c r="C19" s="43"/>
      <c r="D19" s="43"/>
      <c r="E19" s="44"/>
      <c r="F19" s="45"/>
    </row>
  </sheetData>
  <sheetProtection algorithmName="SHA-512" hashValue="rf7KVnyCeojHEkF06Md2P/4p5H9szthsum5636kSF/SMl4/bzEf1yEnAwBoyN/WLF1LRZ4Khd+qLf4892axlTg==" saltValue="F228fFbt+yqfYre8vyMfy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2"/>
  <sheetViews>
    <sheetView tabSelected="1" workbookViewId="0">
      <selection activeCell="E29" sqref="E29"/>
    </sheetView>
  </sheetViews>
  <sheetFormatPr baseColWidth="10" defaultColWidth="9.109375" defaultRowHeight="13.2" x14ac:dyDescent="0.25"/>
  <cols>
    <col min="1" max="1" width="44.10937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  <col min="7" max="7" width="16.44140625" customWidth="1"/>
  </cols>
  <sheetData>
    <row r="1" spans="1:6" s="4" customFormat="1" ht="79.5" customHeight="1" x14ac:dyDescent="0.25">
      <c r="A1" s="94" t="s">
        <v>38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/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39</v>
      </c>
      <c r="C4" s="8">
        <v>2013</v>
      </c>
      <c r="D4" s="9">
        <v>2014</v>
      </c>
      <c r="E4" s="8">
        <v>2015</v>
      </c>
      <c r="F4" s="32">
        <v>2016</v>
      </c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66" t="s">
        <v>40</v>
      </c>
      <c r="C6" s="26"/>
      <c r="D6" s="54">
        <f>124</f>
        <v>124</v>
      </c>
      <c r="E6" s="54">
        <v>1404</v>
      </c>
      <c r="F6" s="65">
        <v>1460</v>
      </c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55" t="s">
        <v>9</v>
      </c>
      <c r="B8" s="67" t="s">
        <v>40</v>
      </c>
      <c r="C8" s="56"/>
      <c r="D8" s="56">
        <f>44</f>
        <v>44</v>
      </c>
      <c r="E8" s="56">
        <v>221</v>
      </c>
      <c r="F8" s="57">
        <v>146</v>
      </c>
    </row>
    <row r="9" spans="1:6" ht="15.75" customHeight="1" x14ac:dyDescent="0.25">
      <c r="A9" s="106" t="s">
        <v>10</v>
      </c>
      <c r="B9" s="107"/>
      <c r="C9" s="107"/>
      <c r="D9" s="107"/>
      <c r="E9" s="107"/>
      <c r="F9" s="109"/>
    </row>
    <row r="10" spans="1:6" ht="18" customHeight="1" x14ac:dyDescent="0.25">
      <c r="A10" s="58" t="s">
        <v>11</v>
      </c>
      <c r="B10" s="68" t="s">
        <v>41</v>
      </c>
      <c r="C10" s="59"/>
      <c r="D10" s="59">
        <v>26</v>
      </c>
      <c r="E10" s="59">
        <v>9</v>
      </c>
      <c r="F10" s="60">
        <v>4</v>
      </c>
    </row>
    <row r="11" spans="1:6" ht="15.75" customHeight="1" x14ac:dyDescent="0.25">
      <c r="A11" s="103" t="s">
        <v>12</v>
      </c>
      <c r="B11" s="104"/>
      <c r="C11" s="104"/>
      <c r="D11" s="104"/>
      <c r="E11" s="104"/>
      <c r="F11" s="105"/>
    </row>
    <row r="12" spans="1:6" ht="18" customHeight="1" x14ac:dyDescent="0.25">
      <c r="A12" s="61" t="s">
        <v>15</v>
      </c>
      <c r="B12" s="69" t="s">
        <v>40</v>
      </c>
      <c r="C12" s="63"/>
      <c r="D12" s="63">
        <f>55+51</f>
        <v>106</v>
      </c>
      <c r="E12" s="63">
        <v>163</v>
      </c>
      <c r="F12" s="64">
        <f>173+99</f>
        <v>272</v>
      </c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61" t="s">
        <v>16</v>
      </c>
      <c r="B14" s="62" t="s">
        <v>41</v>
      </c>
      <c r="C14" s="63"/>
      <c r="D14" s="63">
        <f>162</f>
        <v>162</v>
      </c>
      <c r="E14" s="63">
        <v>264</v>
      </c>
      <c r="F14" s="64">
        <v>278</v>
      </c>
    </row>
    <row r="15" spans="1:6" ht="15.75" customHeight="1" x14ac:dyDescent="0.25">
      <c r="A15" s="106" t="s">
        <v>37</v>
      </c>
      <c r="B15" s="107"/>
      <c r="C15" s="107"/>
      <c r="D15" s="107"/>
      <c r="E15" s="107"/>
      <c r="F15" s="108"/>
    </row>
    <row r="16" spans="1:6" ht="18" customHeight="1" x14ac:dyDescent="0.25">
      <c r="A16" s="58" t="s">
        <v>17</v>
      </c>
      <c r="B16" s="73" t="s">
        <v>40</v>
      </c>
      <c r="C16" s="74">
        <v>3727</v>
      </c>
      <c r="D16" s="74">
        <v>3377</v>
      </c>
      <c r="E16" s="72">
        <v>2762</v>
      </c>
      <c r="F16" s="72">
        <v>4197</v>
      </c>
    </row>
    <row r="17" spans="1:6" ht="20.100000000000001" customHeight="1" x14ac:dyDescent="0.25">
      <c r="A17" s="17" t="s">
        <v>3</v>
      </c>
      <c r="B17" s="75"/>
      <c r="C17" s="76"/>
      <c r="D17" s="83">
        <f>D16+D14+D12+D10+D8+D6</f>
        <v>3839</v>
      </c>
      <c r="E17" s="71">
        <f>E16+E14+E12+E10+E8+E6</f>
        <v>4823</v>
      </c>
      <c r="F17" s="85">
        <f>F16+F14+F12+F10+F8+F6</f>
        <v>6357</v>
      </c>
    </row>
    <row r="18" spans="1:6" ht="18" customHeight="1" thickBot="1" x14ac:dyDescent="0.3">
      <c r="A18" s="19"/>
      <c r="B18" s="79"/>
      <c r="C18" s="80"/>
      <c r="D18" s="80"/>
      <c r="E18" s="81"/>
      <c r="F18" s="82"/>
    </row>
    <row r="19" spans="1:6" ht="20.100000000000001" customHeight="1" thickTop="1" x14ac:dyDescent="0.25">
      <c r="A19" s="42" t="s">
        <v>4</v>
      </c>
      <c r="B19" s="77"/>
      <c r="C19" s="78"/>
      <c r="D19" s="84">
        <f>D17</f>
        <v>3839</v>
      </c>
      <c r="E19" s="70">
        <f>E16+E14+E12+E10+E8+E6</f>
        <v>4823</v>
      </c>
      <c r="F19" s="86">
        <f>F17</f>
        <v>6357</v>
      </c>
    </row>
    <row r="21" spans="1:6" x14ac:dyDescent="0.25">
      <c r="A21" s="1" t="s">
        <v>42</v>
      </c>
    </row>
    <row r="22" spans="1:6" x14ac:dyDescent="0.25">
      <c r="A22" s="1" t="s">
        <v>43</v>
      </c>
    </row>
  </sheetData>
  <sheetProtection algorithmName="SHA-512" hashValue="eD5XsT8OTWNEGk5QcFLUJ/PQzxJwPvlZlBHtX7yKCimcGHfKVQYoWK3o0COgl46vSxiqHPiJ6/1g3W8u5aJzCg==" saltValue="WNGuJ5kANn0jLP7QZi3jgQ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  <pageSetup orientation="portrait" r:id="rId1"/>
  <ignoredErrors>
    <ignoredError sqref="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19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8" t="s">
        <v>1</v>
      </c>
      <c r="C4" s="53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430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56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40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220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200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3943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4889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4889</v>
      </c>
      <c r="C19" s="43"/>
      <c r="D19" s="43"/>
      <c r="E19" s="44"/>
      <c r="F19" s="45"/>
    </row>
  </sheetData>
  <sheetProtection algorithmName="SHA-512" hashValue="Z1j6HSGVJGMF0S1iwDpsocx6xuE+++YjE4YdLYHA27PQfDwU5ueKP4H3pn11F8004bSKJxSBVlqbHZRHzCdpBw==" saltValue="7YaxnaMygfe7Ij0pxn4ddg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18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642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56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45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480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220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3963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5406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5406</v>
      </c>
      <c r="C19" s="43"/>
      <c r="D19" s="43"/>
      <c r="E19" s="44"/>
      <c r="F19" s="45"/>
    </row>
  </sheetData>
  <sheetProtection algorithmName="SHA-512" hashValue="4xt4Kx7oHxY8l7kIhcOgjFDjgaS0SBjezxA/MMG3Ot4OxItpSNGxmnBidQWXCjtUEkX9V53vCw/AAoxLMnMCFA==" saltValue="eUl4GUL0m7rAMn1egZJ1G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>
      <selection activeCell="B16" sqref="B16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22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17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1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0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3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4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25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25</v>
      </c>
      <c r="C19" s="43"/>
      <c r="D19" s="43"/>
      <c r="E19" s="44"/>
      <c r="F19" s="45"/>
    </row>
  </sheetData>
  <sheetProtection algorithmName="SHA-512" hashValue="zZjhO8Xv7ipWmQOnnh05bv2ZsDru/wRLLBphy8+TbyEJiwjBjOZIIvvB/sPc886iOmUYKWLesGWZGQRggEMgEg==" saltValue="gxU3AzuQs3S/cBvwpp9O9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B16" sqref="B16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21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60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2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15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23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62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162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162</v>
      </c>
      <c r="C19" s="43"/>
      <c r="D19" s="43"/>
      <c r="E19" s="44"/>
      <c r="F19" s="45"/>
    </row>
  </sheetData>
  <sheetProtection algorithmName="SHA-512" hashValue="s7sxU4IkfGC1AHyJYmeRN3PcrPjQaxh5GMptR/TDHOP9xjGH5bythLRt1gHkBTgV6Lv/GTN6HWkaakPATAJJyw==" saltValue="R/A9GHgxBb0RXSb5/Kobog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>
      <selection activeCell="B16" sqref="B16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23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12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5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0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7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16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94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134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134</v>
      </c>
      <c r="C19" s="43"/>
      <c r="D19" s="43"/>
      <c r="E19" s="44"/>
      <c r="F19" s="45"/>
    </row>
  </sheetData>
  <sheetProtection algorithmName="SHA-512" hashValue="8H6XhF6Q+pmJGthnVcfqjcQrXqZw076FtUXSFiXdoJ3gqwS7z3n2Kb+GNpu+jrc2e+qXz4OLv5pTdVOJLlfwxA==" saltValue="BS8QAiZ2SfIsKTSjF91wb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24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1050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8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6+15</f>
        <v>21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14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813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1907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1907</v>
      </c>
      <c r="C19" s="43"/>
      <c r="D19" s="43"/>
      <c r="E19" s="44"/>
      <c r="F19" s="45"/>
    </row>
  </sheetData>
  <sheetProtection algorithmName="SHA-512" hashValue="sEN9VKg9shsmZKUaOA+D1R5FHzxdgGTqJaMH1EFjgyqb3a39YGXpGPwqxHH7gLlI3A60coAZrdr+rxeeI3Go5A==" saltValue="asH1qVv+2fBSr12IVdDu3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25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8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6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v>13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11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16401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16440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16440</v>
      </c>
      <c r="C19" s="43"/>
      <c r="D19" s="43"/>
      <c r="E19" s="44"/>
      <c r="F19" s="45"/>
    </row>
  </sheetData>
  <sheetProtection algorithmName="SHA-512" hashValue="EXG0cIJE9Ni3A6Q6mRImUFsbwfqY94HJYMpjq2vFM1XQg+QduFe7KuVsmDvpDt5Tdv9gq/l1AD5Em8RloZ8NVg==" saltValue="4EOidhQ4kWdTFhbn6LgsUw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workbookViewId="0">
      <selection sqref="A1:F1"/>
    </sheetView>
  </sheetViews>
  <sheetFormatPr baseColWidth="10" defaultColWidth="9.109375" defaultRowHeight="13.2" x14ac:dyDescent="0.25"/>
  <cols>
    <col min="1" max="1" width="39.44140625" style="1" customWidth="1"/>
    <col min="2" max="2" width="11.44140625" style="2" customWidth="1"/>
    <col min="3" max="3" width="11.5546875" style="3" bestFit="1" customWidth="1"/>
    <col min="4" max="4" width="12.5546875" style="3" customWidth="1"/>
    <col min="5" max="6" width="11.44140625" style="3" customWidth="1"/>
  </cols>
  <sheetData>
    <row r="1" spans="1:6" s="4" customFormat="1" ht="79.5" customHeight="1" x14ac:dyDescent="0.25">
      <c r="A1" s="94" t="s">
        <v>26</v>
      </c>
      <c r="B1" s="95"/>
      <c r="C1" s="95"/>
      <c r="D1" s="95"/>
      <c r="E1" s="95"/>
      <c r="F1" s="96"/>
    </row>
    <row r="2" spans="1:6" ht="20.25" customHeight="1" x14ac:dyDescent="0.25">
      <c r="A2" s="5" t="s">
        <v>5</v>
      </c>
      <c r="B2" s="36" t="s">
        <v>0</v>
      </c>
      <c r="C2" s="97"/>
      <c r="D2" s="98"/>
      <c r="E2" s="99"/>
      <c r="F2" s="99"/>
    </row>
    <row r="3" spans="1:6" ht="4.5" customHeight="1" x14ac:dyDescent="0.25">
      <c r="A3" s="5"/>
      <c r="B3" s="37"/>
      <c r="C3" s="38"/>
      <c r="D3" s="39"/>
      <c r="E3" s="6"/>
      <c r="F3" s="7"/>
    </row>
    <row r="4" spans="1:6" ht="15" customHeight="1" x14ac:dyDescent="0.25">
      <c r="A4" s="35"/>
      <c r="B4" s="52" t="s">
        <v>1</v>
      </c>
      <c r="C4" s="8" t="s">
        <v>2</v>
      </c>
      <c r="D4" s="9"/>
      <c r="E4" s="8"/>
      <c r="F4" s="32"/>
    </row>
    <row r="5" spans="1:6" ht="15.75" customHeight="1" x14ac:dyDescent="0.25">
      <c r="A5" s="100" t="s">
        <v>6</v>
      </c>
      <c r="B5" s="101"/>
      <c r="C5" s="101"/>
      <c r="D5" s="101"/>
      <c r="E5" s="101"/>
      <c r="F5" s="102"/>
    </row>
    <row r="6" spans="1:6" ht="24" customHeight="1" x14ac:dyDescent="0.25">
      <c r="A6" s="25" t="s">
        <v>7</v>
      </c>
      <c r="B6" s="46">
        <v>16</v>
      </c>
      <c r="C6" s="26"/>
      <c r="D6" s="27"/>
      <c r="E6" s="26"/>
      <c r="F6" s="28"/>
    </row>
    <row r="7" spans="1:6" ht="15.75" customHeight="1" x14ac:dyDescent="0.25">
      <c r="A7" s="90" t="s">
        <v>8</v>
      </c>
      <c r="B7" s="91"/>
      <c r="C7" s="91"/>
      <c r="D7" s="91"/>
      <c r="E7" s="91"/>
      <c r="F7" s="92"/>
    </row>
    <row r="8" spans="1:6" ht="18" customHeight="1" x14ac:dyDescent="0.25">
      <c r="A8" s="10" t="s">
        <v>9</v>
      </c>
      <c r="B8" s="49">
        <v>2</v>
      </c>
      <c r="C8" s="22"/>
      <c r="D8" s="11"/>
      <c r="E8" s="22"/>
      <c r="F8" s="30"/>
    </row>
    <row r="9" spans="1:6" ht="15.75" customHeight="1" x14ac:dyDescent="0.25">
      <c r="A9" s="87" t="s">
        <v>10</v>
      </c>
      <c r="B9" s="88"/>
      <c r="C9" s="88"/>
      <c r="D9" s="88"/>
      <c r="E9" s="88"/>
      <c r="F9" s="89"/>
    </row>
    <row r="10" spans="1:6" ht="18" customHeight="1" x14ac:dyDescent="0.25">
      <c r="A10" s="14" t="s">
        <v>11</v>
      </c>
      <c r="B10" s="48">
        <v>1</v>
      </c>
      <c r="C10" s="24"/>
      <c r="D10" s="16"/>
      <c r="E10" s="24"/>
      <c r="F10" s="31"/>
    </row>
    <row r="11" spans="1:6" ht="15.75" customHeight="1" x14ac:dyDescent="0.25">
      <c r="A11" s="90" t="s">
        <v>12</v>
      </c>
      <c r="B11" s="91"/>
      <c r="C11" s="91"/>
      <c r="D11" s="91"/>
      <c r="E11" s="91"/>
      <c r="F11" s="92"/>
    </row>
    <row r="12" spans="1:6" ht="18" customHeight="1" x14ac:dyDescent="0.25">
      <c r="A12" s="12" t="s">
        <v>15</v>
      </c>
      <c r="B12" s="47">
        <f>6+16</f>
        <v>22</v>
      </c>
      <c r="C12" s="23"/>
      <c r="D12" s="13"/>
      <c r="E12" s="23"/>
      <c r="F12" s="29"/>
    </row>
    <row r="13" spans="1:6" ht="15.75" customHeight="1" x14ac:dyDescent="0.25">
      <c r="A13" s="90" t="s">
        <v>13</v>
      </c>
      <c r="B13" s="91"/>
      <c r="C13" s="91"/>
      <c r="D13" s="91"/>
      <c r="E13" s="91"/>
      <c r="F13" s="92"/>
    </row>
    <row r="14" spans="1:6" ht="18" customHeight="1" x14ac:dyDescent="0.25">
      <c r="A14" s="12" t="s">
        <v>16</v>
      </c>
      <c r="B14" s="47">
        <v>10</v>
      </c>
      <c r="C14" s="23"/>
      <c r="D14" s="13"/>
      <c r="E14" s="23"/>
      <c r="F14" s="29"/>
    </row>
    <row r="15" spans="1:6" ht="15.75" customHeight="1" x14ac:dyDescent="0.25">
      <c r="A15" s="87" t="s">
        <v>14</v>
      </c>
      <c r="B15" s="88"/>
      <c r="C15" s="88"/>
      <c r="D15" s="88"/>
      <c r="E15" s="88"/>
      <c r="F15" s="93"/>
    </row>
    <row r="16" spans="1:6" ht="18" customHeight="1" x14ac:dyDescent="0.25">
      <c r="A16" s="14" t="s">
        <v>17</v>
      </c>
      <c r="B16" s="48">
        <v>6894</v>
      </c>
      <c r="C16" s="24"/>
      <c r="D16" s="16"/>
      <c r="E16" s="24"/>
      <c r="F16" s="31"/>
    </row>
    <row r="17" spans="1:6" ht="20.100000000000001" customHeight="1" x14ac:dyDescent="0.25">
      <c r="A17" s="17" t="s">
        <v>3</v>
      </c>
      <c r="B17" s="51">
        <f>B16+B14+B12+B10+B8+B6</f>
        <v>6945</v>
      </c>
      <c r="C17" s="18"/>
      <c r="D17" s="18"/>
      <c r="E17" s="34"/>
      <c r="F17" s="41"/>
    </row>
    <row r="18" spans="1:6" ht="18" customHeight="1" thickBot="1" x14ac:dyDescent="0.3">
      <c r="A18" s="19"/>
      <c r="B18" s="20"/>
      <c r="C18" s="21"/>
      <c r="D18" s="21"/>
      <c r="E18" s="33"/>
      <c r="F18" s="40"/>
    </row>
    <row r="19" spans="1:6" ht="20.100000000000001" customHeight="1" thickTop="1" x14ac:dyDescent="0.25">
      <c r="A19" s="42" t="s">
        <v>4</v>
      </c>
      <c r="B19" s="50">
        <f>B17</f>
        <v>6945</v>
      </c>
      <c r="C19" s="43"/>
      <c r="D19" s="43"/>
      <c r="E19" s="44"/>
      <c r="F19" s="45"/>
    </row>
  </sheetData>
  <sheetProtection algorithmName="SHA-512" hashValue="xOH5pdeLtO+Hizi9eyHKMw8q+BoO8aX1F0HBFISumZXqQKx/CVxp8UkzSpUKpLcSuYuDbkLPpknoKQ3PO16N5w==" saltValue="f4u1josvQpp9DYl7ic48tA==" spinCount="100000" sheet="1" objects="1" scenarios="1"/>
  <mergeCells count="9">
    <mergeCell ref="A11:F11"/>
    <mergeCell ref="A13:F13"/>
    <mergeCell ref="A15:F15"/>
    <mergeCell ref="A1:F1"/>
    <mergeCell ref="C2:D2"/>
    <mergeCell ref="E2:F2"/>
    <mergeCell ref="A5:F5"/>
    <mergeCell ref="A7:F7"/>
    <mergeCell ref="A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3F901F8-E561-48C2-B424-50DEA5E95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Octubre 2012-Agosto 2013</vt:lpstr>
      <vt:lpstr>Sept. 2013-Agosto 2014</vt:lpstr>
      <vt:lpstr>Agosto 2014-Agosto 2015</vt:lpstr>
      <vt:lpstr>Septiembre 2015</vt:lpstr>
      <vt:lpstr>Octubre 2015</vt:lpstr>
      <vt:lpstr>Noviembre</vt:lpstr>
      <vt:lpstr>Diciembre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</vt:lpstr>
      <vt:lpstr>2013,2014,2015,2016</vt:lpstr>
      <vt:lpstr>'Octubre 2012-Agosto 2013'!Área_de_impresión</vt:lpstr>
      <vt:lpstr>'Octubre 2012-Agosto 2013'!Títulos_a_imprimir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Catastro</dc:creator>
  <cp:keywords/>
  <dc:description/>
  <cp:lastModifiedBy>ucemich</cp:lastModifiedBy>
  <cp:lastPrinted>2004-11-02T21:27:43Z</cp:lastPrinted>
  <dcterms:created xsi:type="dcterms:W3CDTF">2015-09-25T16:58:13Z</dcterms:created>
  <dcterms:modified xsi:type="dcterms:W3CDTF">2020-10-23T15:13:00Z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TC010186463082</vt:lpwstr>
  </property>
</Properties>
</file>