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TILLA " sheetId="1" state="visible" r:id="rId2"/>
  </sheets>
  <externalReferences>
    <externalReference r:id="rId3"/>
  </externalReferences>
  <definedNames>
    <definedName function="false" hidden="false" localSheetId="0" name="_xlnm.Print_Titles" vbProcedure="false">'PLANTILLA '!$1:$7</definedName>
    <definedName function="false" hidden="true" localSheetId="0" name="_xlnm._FilterDatabase" vbProcedure="false">'PLANTILLA '!$A$4:$DE$110</definedName>
    <definedName function="false" hidden="false" localSheetId="0" name="_xlnm.Print_Titles" vbProcedure="false">'PLANTILLA '!$1:$7</definedName>
    <definedName function="false" hidden="false" localSheetId="0" name="_xlnm.Print_Titles_0" vbProcedure="false">'PLANTILLA '!$1:$7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<sst xmlns="http://schemas.openxmlformats.org/spreadsheetml/2006/main" count="229" uniqueCount="103">
  <si>
    <t xml:space="preserve">PLANTILLA DE PERSONAL DE CARÁCTER PERMANENTE.</t>
  </si>
  <si>
    <t xml:space="preserve">Nombre de la Plaza</t>
  </si>
  <si>
    <t xml:space="preserve">Adscripción de la Plaza</t>
  </si>
  <si>
    <t xml:space="preserve">FF</t>
  </si>
  <si>
    <t xml:space="preserve">No. Plazas</t>
  </si>
  <si>
    <t xml:space="preserve">111-113</t>
  </si>
  <si>
    <t xml:space="preserve">Otras</t>
  </si>
  <si>
    <t xml:space="preserve">Suma total</t>
  </si>
  <si>
    <t xml:space="preserve">Dietas y Sueldo Base</t>
  </si>
  <si>
    <t xml:space="preserve">Primas por años  </t>
  </si>
  <si>
    <t xml:space="preserve">Prima vacacional</t>
  </si>
  <si>
    <t xml:space="preserve">Gratificación  de</t>
  </si>
  <si>
    <t xml:space="preserve">Horas </t>
  </si>
  <si>
    <t xml:space="preserve">Compensaciones</t>
  </si>
  <si>
    <t xml:space="preserve">Remuneraciones</t>
  </si>
  <si>
    <t xml:space="preserve">Mensual</t>
  </si>
  <si>
    <t xml:space="preserve">Anual</t>
  </si>
  <si>
    <t xml:space="preserve"> de Serv. Efect. Prestados</t>
  </si>
  <si>
    <t xml:space="preserve">y Dominical</t>
  </si>
  <si>
    <t xml:space="preserve">fin de año (Aguinaldo)</t>
  </si>
  <si>
    <t xml:space="preserve">Extrahord.</t>
  </si>
  <si>
    <t xml:space="preserve">Prestaciones</t>
  </si>
  <si>
    <t xml:space="preserve">PRESIDENTE MUNICIPAL </t>
  </si>
  <si>
    <t xml:space="preserve">PRESIDENCIA</t>
  </si>
  <si>
    <t xml:space="preserve">SINDICO </t>
  </si>
  <si>
    <t xml:space="preserve">DIETAS</t>
  </si>
  <si>
    <t xml:space="preserve">ENCARGADA DE HACIENA</t>
  </si>
  <si>
    <t xml:space="preserve">HACIENDA MUNICIPAL </t>
  </si>
  <si>
    <t xml:space="preserve">CONTRALOR </t>
  </si>
  <si>
    <t xml:space="preserve">DIRECTOR DE OBRAS PUBLICAS </t>
  </si>
  <si>
    <t xml:space="preserve">OBRAS PUBLICAS</t>
  </si>
  <si>
    <t xml:space="preserve">PROYECTISTA</t>
  </si>
  <si>
    <t xml:space="preserve">SEECRETATRIO GENERAL </t>
  </si>
  <si>
    <t xml:space="preserve">SINDICATURA Y SECRETARIA GENERAL </t>
  </si>
  <si>
    <t xml:space="preserve">REGIDOR</t>
  </si>
  <si>
    <t xml:space="preserve">DIRECTOR DE SEGURIDAD PUBLICA</t>
  </si>
  <si>
    <t xml:space="preserve">SEGURIDAD PUBLICA </t>
  </si>
  <si>
    <t xml:space="preserve">DIRECTOR DE PLANEACION URBANA</t>
  </si>
  <si>
    <t xml:space="preserve">SERVICIOS GENERALES</t>
  </si>
  <si>
    <t xml:space="preserve">OPERADOR DE MAQUINARIA</t>
  </si>
  <si>
    <t xml:space="preserve">AUXILIAR DE OBRAS PUBLICAS </t>
  </si>
  <si>
    <t xml:space="preserve">OFICIAL MAYOR </t>
  </si>
  <si>
    <t xml:space="preserve">DIRECTOR DE PROMOSION ECONOMICA </t>
  </si>
  <si>
    <t xml:space="preserve">PROMOSION ECONOMICA</t>
  </si>
  <si>
    <t xml:space="preserve">DIRECTOR DE COMUNICACIÓN Y DIFUSION</t>
  </si>
  <si>
    <t xml:space="preserve">FONTANERO </t>
  </si>
  <si>
    <t xml:space="preserve">SERVICIOS PUBLICOS </t>
  </si>
  <si>
    <t xml:space="preserve">DIRECTOR DE PARQUES Y JARDINES </t>
  </si>
  <si>
    <t xml:space="preserve">DIRECTOR DE DESARROLLO SOCIAL</t>
  </si>
  <si>
    <t xml:space="preserve">DESARROLLO SOCIAL </t>
  </si>
  <si>
    <t xml:space="preserve">DIRECTOR DE CATASTRO</t>
  </si>
  <si>
    <t xml:space="preserve">HACIENDA, CATASTRO, AGUA Y REGISTRO</t>
  </si>
  <si>
    <t xml:space="preserve">ENCARGADO DE GRUPO POLICIAL</t>
  </si>
  <si>
    <t xml:space="preserve">AUXILIAR DE FONTANERIA</t>
  </si>
  <si>
    <t xml:space="preserve">SERVICIOS PIBLICOS </t>
  </si>
  <si>
    <t xml:space="preserve">OFICIAL DE RESGISTRO CIVIL</t>
  </si>
  <si>
    <t xml:space="preserve">DIRECTOR DE REGLAMENTOS</t>
  </si>
  <si>
    <t xml:space="preserve">GESTOR DE CULTURA </t>
  </si>
  <si>
    <t xml:space="preserve">CASA DE LA CULTURA </t>
  </si>
  <si>
    <t xml:space="preserve">DIRECTOR DE PROTECCION CIVIL</t>
  </si>
  <si>
    <t xml:space="preserve">PRETECCION CIVIL</t>
  </si>
  <si>
    <t xml:space="preserve">SOLDADOR </t>
  </si>
  <si>
    <t xml:space="preserve">SERVICIOS GENERALES </t>
  </si>
  <si>
    <t xml:space="preserve">CHOFER DE PATRULLA</t>
  </si>
  <si>
    <t xml:space="preserve">DIRECTOR DE AGUA POTABLE </t>
  </si>
  <si>
    <t xml:space="preserve">POLICIA EN LINEA </t>
  </si>
  <si>
    <t xml:space="preserve">DIRECTOR DEPORTIVO</t>
  </si>
  <si>
    <t xml:space="preserve">DEPORTES</t>
  </si>
  <si>
    <t xml:space="preserve">AUXILIAR DE DESARROLLO SOCIAL </t>
  </si>
  <si>
    <t xml:space="preserve">ELECTRICISTA</t>
  </si>
  <si>
    <t xml:space="preserve">ENCARGADO DE ALMACEN </t>
  </si>
  <si>
    <t xml:space="preserve">CHOFER</t>
  </si>
  <si>
    <t xml:space="preserve">PROTECCION CIVIL </t>
  </si>
  <si>
    <t xml:space="preserve">SECRETARIA</t>
  </si>
  <si>
    <t xml:space="preserve">CHOFER </t>
  </si>
  <si>
    <t xml:space="preserve">AGENTE MUNICIPAL </t>
  </si>
  <si>
    <t xml:space="preserve">AUXILIAR DE PROYECTISTA</t>
  </si>
  <si>
    <t xml:space="preserve">AUXILIAR DE FONTANERIA </t>
  </si>
  <si>
    <t xml:space="preserve">PERIFONEADOR</t>
  </si>
  <si>
    <t xml:space="preserve">AUXILIAR DE PROTECCION SIVIL </t>
  </si>
  <si>
    <t xml:space="preserve">PROTECCCION CIVIL </t>
  </si>
  <si>
    <t xml:space="preserve">ASEADOR MUNICIPAL </t>
  </si>
  <si>
    <t xml:space="preserve">GUARDARASTRO</t>
  </si>
  <si>
    <t xml:space="preserve">AUXILIAR CONTABLE </t>
  </si>
  <si>
    <t xml:space="preserve">AUXILIAR DE COMPRAS</t>
  </si>
  <si>
    <t xml:space="preserve">VELADOR </t>
  </si>
  <si>
    <t xml:space="preserve">AUXILIAR DE PROTECCION CIVIL </t>
  </si>
  <si>
    <t xml:space="preserve">INTENDENTE </t>
  </si>
  <si>
    <t xml:space="preserve">INSPECTOR ZOOSANITARIO </t>
  </si>
  <si>
    <t xml:space="preserve">JARDINERO </t>
  </si>
  <si>
    <t xml:space="preserve">GESTOR DEPORTIVO </t>
  </si>
  <si>
    <t xml:space="preserve">DEPORTES </t>
  </si>
  <si>
    <t xml:space="preserve">ENTRENADOR DEPORTIVO </t>
  </si>
  <si>
    <t xml:space="preserve">ENCARGADO DE UNIDAD DEPORTIVA </t>
  </si>
  <si>
    <t xml:space="preserve">ENCARGADO DE PLAZA PUBLICA </t>
  </si>
  <si>
    <t xml:space="preserve">INSPECTOR DE GANADERIA </t>
  </si>
  <si>
    <t xml:space="preserve">ENCARGADO DEL CAMPO DE OJO DE AGUA DEL PICACHO </t>
  </si>
  <si>
    <t xml:space="preserve">ENCARGADO DE PARQUE INFANTIL </t>
  </si>
  <si>
    <t xml:space="preserve">ENCARGADO DE PANTEON </t>
  </si>
  <si>
    <t xml:space="preserve">ENCARGADA DE BAÑOS PUBLICOS </t>
  </si>
  <si>
    <t xml:space="preserve">SERICIOS PUBLICOS </t>
  </si>
  <si>
    <t xml:space="preserve">PROMOTOR DE SALUD </t>
  </si>
  <si>
    <t xml:space="preserve">TOTALES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</si>
</sst>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\$* #,##0.00_-;&quot;-$&quot;* #,##0.00_-;_-\$* \-??_-;_-@_-"/>
    <numFmt numFmtId="166" formatCode="_-\$* #,##0_-;&quot;-$&quot;* #,##0_-;_-\$* \-??_-;_-@_-"/>
    <numFmt numFmtId="167" formatCode="#,##0_ ;\-#,##0\ "/>
    <numFmt numFmtId="168" formatCode="#,##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FFFFFF"/>
      <name val="Calibri"/>
      <family val="2"/>
      <charset val="1"/>
    </font>
    <font>
      <b val="true"/>
      <sz val="16"/>
      <color rgb="FFF2F2F2"/>
      <name val="Calibri"/>
      <family val="2"/>
      <charset val="1"/>
    </font>
    <font>
      <b val="true"/>
      <sz val="16"/>
      <color rgb="FF00736F"/>
      <name val="Calibri"/>
      <family val="2"/>
      <charset val="1"/>
    </font>
    <font>
      <b val="true"/>
      <sz val="11"/>
      <color rgb="FFF2F2F2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00736F"/>
        <bgColor rgb="FF0066CC"/>
      </patternFill>
    </fill>
    <fill>
      <patternFill patternType="solid">
        <fgColor rgb="FF00A79D"/>
        <bgColor rgb="FF339966"/>
      </patternFill>
    </fill>
    <fill>
      <patternFill patternType="solid">
        <fgColor rgb="FFFFF2D4"/>
        <bgColor rgb="FFFFE6CB"/>
      </patternFill>
    </fill>
    <fill>
      <patternFill patternType="solid">
        <fgColor rgb="FFFFE6CB"/>
        <bgColor rgb="FFFFF2D4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double"/>
      <right style="double"/>
      <top style="double"/>
      <bottom/>
      <diagonal/>
    </border>
    <border diagonalUp="false" diagonalDown="false">
      <left style="double"/>
      <right/>
      <top/>
      <bottom/>
      <diagonal/>
    </border>
    <border diagonalUp="false" diagonalDown="false">
      <left/>
      <right style="thin">
        <color rgb="FF00736F"/>
      </right>
      <top/>
      <bottom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double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double"/>
      <top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thin"/>
      <right style="thin"/>
      <top style="thin"/>
      <bottom style="thin">
        <color rgb="FF00736F"/>
      </bottom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3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1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7" fillId="3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3" borderId="1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8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8" fillId="0" borderId="0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8" fillId="0" borderId="0" xfId="17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8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justify" vertical="top" textRotation="0" wrapText="true" indent="0" shrinkToFit="false"/>
      <protection locked="false" hidden="false"/>
    </xf>
    <xf numFmtId="164" fontId="8" fillId="0" borderId="6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8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8" fillId="0" borderId="6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8" fillId="4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8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8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8" fillId="0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8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14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8" fillId="0" borderId="1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8" fillId="0" borderId="8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8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8" fillId="0" borderId="8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8" fillId="4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8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8" fillId="4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5" borderId="15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9" fillId="5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5" borderId="16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5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5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36F"/>
      <rgbColor rgb="FFC0C0C0"/>
      <rgbColor rgb="FF808080"/>
      <rgbColor rgb="FF9999FF"/>
      <rgbColor rgb="FF993366"/>
      <rgbColor rgb="FFFFF2D4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A79D"/>
      <rgbColor rgb="FF0000FF"/>
      <rgbColor rgb="FF00CCFF"/>
      <rgbColor rgb="FFCCFFFF"/>
      <rgbColor rgb="FFCCFFCC"/>
      <rgbColor rgb="FFFFE6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Users/Tesoreria2/Documents/FORMATO%20PRESUPUESTO%20MUNICIPIOS%202015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tivos PMD"/>
      <sheetName val="Compromisos PMD"/>
      <sheetName val="INDICADORES "/>
      <sheetName val="PROGRAMACIÓN"/>
      <sheetName val="PROGRAMACIÓN AGUA"/>
      <sheetName val="CULTURA"/>
      <sheetName val="EDUCACION"/>
      <sheetName val="DESARROLLO SOCIAL"/>
      <sheetName val="S.H-INGRESOS"/>
      <sheetName val="S.H. EGRESOS"/>
      <sheetName val="ESTIM.INGRESOS  BASE MENSUAL"/>
      <sheetName val="PRESUP. EGRESOS BASE MENSUAL"/>
      <sheetName val="PRESUP. EGRESOS F.F. "/>
      <sheetName val="CLASIFIC.ADMINISTRATIVA"/>
      <sheetName val="CLASIFIC.FUNCIONAL-SUB-FUNC."/>
      <sheetName val="PLANTILLA "/>
      <sheetName val=" CAT. FUNCION, SUB FUNCION"/>
      <sheetName val="CAT FF"/>
    </sheetNames>
    <sheetDataSet>
      <sheetData sheetId="0">
        <row r="3">
          <cell r="B3" t="str">
            <v>Entidad Pública:   Municipio de Valle de Juárez,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F210"/>
  <sheetViews>
    <sheetView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20" min="1" style="0" width="1.71"/>
    <col collapsed="false" customWidth="true" hidden="false" outlineLevel="0" max="1025" min="121" style="0" width="10.53"/>
  </cols>
  <sheetData>
    <row r="1" customFormat="false" ht="34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</row>
    <row r="2" customFormat="false" ht="34.5" hidden="false" customHeight="true" outlineLevel="0" collapsed="false">
      <c r="A2" s="2"/>
      <c r="B2" s="3"/>
      <c r="C2" s="4" t="str">
        <f aca="false">'[1]Objetivos PMD'!B3</f>
        <v>Entidad Pública:   Municipio de Valle de Juárez, Jalisco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6"/>
    </row>
    <row r="3" customFormat="false" ht="6" hidden="false" customHeight="true" outlineLevel="0" collapsed="false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9"/>
      <c r="DC3" s="9"/>
      <c r="DD3" s="9"/>
      <c r="DE3" s="10"/>
    </row>
    <row r="4" customFormat="false" ht="28.5" hidden="false" customHeight="true" outlineLevel="0" collapsed="false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 t="s">
        <v>2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 t="s">
        <v>3</v>
      </c>
      <c r="AE4" s="12"/>
      <c r="AF4" s="12"/>
      <c r="AG4" s="13" t="s">
        <v>4</v>
      </c>
      <c r="AH4" s="13"/>
      <c r="AI4" s="13"/>
      <c r="AJ4" s="13"/>
      <c r="AK4" s="14" t="s">
        <v>5</v>
      </c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 t="n">
        <v>131</v>
      </c>
      <c r="AZ4" s="14"/>
      <c r="BA4" s="14"/>
      <c r="BB4" s="14"/>
      <c r="BC4" s="14"/>
      <c r="BD4" s="14"/>
      <c r="BE4" s="14"/>
      <c r="BF4" s="14"/>
      <c r="BG4" s="14" t="n">
        <v>132</v>
      </c>
      <c r="BH4" s="14"/>
      <c r="BI4" s="14"/>
      <c r="BJ4" s="14"/>
      <c r="BK4" s="14"/>
      <c r="BL4" s="14"/>
      <c r="BM4" s="14"/>
      <c r="BN4" s="14"/>
      <c r="BO4" s="14" t="n">
        <v>132</v>
      </c>
      <c r="BP4" s="14"/>
      <c r="BQ4" s="14"/>
      <c r="BR4" s="14"/>
      <c r="BS4" s="14"/>
      <c r="BT4" s="14"/>
      <c r="BU4" s="14"/>
      <c r="BV4" s="14"/>
      <c r="BW4" s="14" t="n">
        <v>133</v>
      </c>
      <c r="BX4" s="14"/>
      <c r="BY4" s="14"/>
      <c r="BZ4" s="14"/>
      <c r="CA4" s="14"/>
      <c r="CB4" s="14"/>
      <c r="CC4" s="14"/>
      <c r="CD4" s="14"/>
      <c r="CE4" s="14" t="n">
        <v>134</v>
      </c>
      <c r="CF4" s="14"/>
      <c r="CG4" s="14"/>
      <c r="CH4" s="14"/>
      <c r="CI4" s="14"/>
      <c r="CJ4" s="14"/>
      <c r="CK4" s="14"/>
      <c r="CL4" s="14"/>
      <c r="CM4" s="14"/>
      <c r="CN4" s="15" t="s">
        <v>6</v>
      </c>
      <c r="CO4" s="15"/>
      <c r="CP4" s="15"/>
      <c r="CQ4" s="15"/>
      <c r="CR4" s="15"/>
      <c r="CS4" s="15"/>
      <c r="CT4" s="15"/>
      <c r="CU4" s="15"/>
      <c r="CV4" s="16" t="s">
        <v>7</v>
      </c>
      <c r="CW4" s="16"/>
      <c r="CX4" s="16"/>
      <c r="CY4" s="16"/>
      <c r="CZ4" s="16"/>
      <c r="DA4" s="16"/>
      <c r="DB4" s="16"/>
      <c r="DC4" s="16"/>
      <c r="DD4" s="16"/>
      <c r="DE4" s="16"/>
    </row>
    <row r="5" customFormat="false" ht="30.75" hidden="false" customHeight="true" outlineLevel="0" collapsed="false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3"/>
      <c r="AI5" s="13"/>
      <c r="AJ5" s="13"/>
      <c r="AK5" s="17" t="s">
        <v>8</v>
      </c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8" t="s">
        <v>9</v>
      </c>
      <c r="AZ5" s="18"/>
      <c r="BA5" s="18"/>
      <c r="BB5" s="18"/>
      <c r="BC5" s="18"/>
      <c r="BD5" s="18"/>
      <c r="BE5" s="18"/>
      <c r="BF5" s="18"/>
      <c r="BG5" s="19" t="s">
        <v>10</v>
      </c>
      <c r="BH5" s="19"/>
      <c r="BI5" s="19"/>
      <c r="BJ5" s="19"/>
      <c r="BK5" s="19"/>
      <c r="BL5" s="19"/>
      <c r="BM5" s="19"/>
      <c r="BN5" s="19"/>
      <c r="BO5" s="18" t="s">
        <v>11</v>
      </c>
      <c r="BP5" s="18"/>
      <c r="BQ5" s="18"/>
      <c r="BR5" s="18"/>
      <c r="BS5" s="18"/>
      <c r="BT5" s="18"/>
      <c r="BU5" s="18"/>
      <c r="BV5" s="18"/>
      <c r="BW5" s="20" t="s">
        <v>12</v>
      </c>
      <c r="BX5" s="20"/>
      <c r="BY5" s="20"/>
      <c r="BZ5" s="20"/>
      <c r="CA5" s="20"/>
      <c r="CB5" s="20"/>
      <c r="CC5" s="20"/>
      <c r="CD5" s="20"/>
      <c r="CE5" s="17" t="s">
        <v>13</v>
      </c>
      <c r="CF5" s="17"/>
      <c r="CG5" s="17"/>
      <c r="CH5" s="17"/>
      <c r="CI5" s="17"/>
      <c r="CJ5" s="17"/>
      <c r="CK5" s="17"/>
      <c r="CL5" s="17"/>
      <c r="CM5" s="17"/>
      <c r="CN5" s="15"/>
      <c r="CO5" s="15"/>
      <c r="CP5" s="15"/>
      <c r="CQ5" s="15"/>
      <c r="CR5" s="15"/>
      <c r="CS5" s="15"/>
      <c r="CT5" s="15"/>
      <c r="CU5" s="15"/>
      <c r="CV5" s="21" t="s">
        <v>14</v>
      </c>
      <c r="CW5" s="21"/>
      <c r="CX5" s="21"/>
      <c r="CY5" s="21"/>
      <c r="CZ5" s="21"/>
      <c r="DA5" s="21"/>
      <c r="DB5" s="21"/>
      <c r="DC5" s="21"/>
      <c r="DD5" s="21"/>
      <c r="DE5" s="21"/>
    </row>
    <row r="6" customFormat="false" ht="30" hidden="false" customHeight="true" outlineLevel="0" collapsed="false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3"/>
      <c r="AH6" s="13"/>
      <c r="AI6" s="13"/>
      <c r="AJ6" s="13"/>
      <c r="AK6" s="22" t="s">
        <v>15</v>
      </c>
      <c r="AL6" s="22"/>
      <c r="AM6" s="22"/>
      <c r="AN6" s="22"/>
      <c r="AO6" s="22"/>
      <c r="AP6" s="22"/>
      <c r="AQ6" s="22" t="s">
        <v>16</v>
      </c>
      <c r="AR6" s="22"/>
      <c r="AS6" s="22"/>
      <c r="AT6" s="22"/>
      <c r="AU6" s="22"/>
      <c r="AV6" s="22"/>
      <c r="AW6" s="22"/>
      <c r="AX6" s="22"/>
      <c r="AY6" s="23" t="s">
        <v>17</v>
      </c>
      <c r="AZ6" s="23"/>
      <c r="BA6" s="23"/>
      <c r="BB6" s="23"/>
      <c r="BC6" s="23"/>
      <c r="BD6" s="23"/>
      <c r="BE6" s="23"/>
      <c r="BF6" s="23"/>
      <c r="BG6" s="22" t="s">
        <v>18</v>
      </c>
      <c r="BH6" s="22"/>
      <c r="BI6" s="22"/>
      <c r="BJ6" s="22"/>
      <c r="BK6" s="22"/>
      <c r="BL6" s="22"/>
      <c r="BM6" s="22"/>
      <c r="BN6" s="22"/>
      <c r="BO6" s="23" t="s">
        <v>19</v>
      </c>
      <c r="BP6" s="23"/>
      <c r="BQ6" s="23"/>
      <c r="BR6" s="23"/>
      <c r="BS6" s="23"/>
      <c r="BT6" s="23"/>
      <c r="BU6" s="23"/>
      <c r="BV6" s="23"/>
      <c r="BW6" s="17" t="s">
        <v>20</v>
      </c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 t="s">
        <v>21</v>
      </c>
      <c r="CO6" s="17"/>
      <c r="CP6" s="17"/>
      <c r="CQ6" s="17"/>
      <c r="CR6" s="17"/>
      <c r="CS6" s="17"/>
      <c r="CT6" s="17"/>
      <c r="CU6" s="17"/>
      <c r="CV6" s="21"/>
      <c r="CW6" s="21"/>
      <c r="CX6" s="21"/>
      <c r="CY6" s="21"/>
      <c r="CZ6" s="21"/>
      <c r="DA6" s="21"/>
      <c r="DB6" s="21"/>
      <c r="DC6" s="21"/>
      <c r="DD6" s="21"/>
      <c r="DE6" s="21"/>
    </row>
    <row r="7" s="30" customFormat="true" ht="6" hidden="false" customHeight="true" outlineLevel="0" collapsed="false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6" t="n">
        <v>35480</v>
      </c>
      <c r="AH7" s="26"/>
      <c r="AI7" s="26"/>
      <c r="AJ7" s="26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9"/>
    </row>
    <row r="8" s="30" customFormat="true" ht="24.95" hidden="false" customHeight="true" outlineLevel="0" collapsed="false">
      <c r="A8" s="31" t="s">
        <v>22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 t="s">
        <v>23</v>
      </c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3"/>
      <c r="AE8" s="33"/>
      <c r="AF8" s="33"/>
      <c r="AG8" s="34" t="n">
        <v>1</v>
      </c>
      <c r="AH8" s="34"/>
      <c r="AI8" s="34"/>
      <c r="AJ8" s="34"/>
      <c r="AK8" s="35" t="n">
        <v>23058</v>
      </c>
      <c r="AL8" s="35"/>
      <c r="AM8" s="35"/>
      <c r="AN8" s="35"/>
      <c r="AO8" s="35"/>
      <c r="AP8" s="35"/>
      <c r="AQ8" s="36" t="n">
        <f aca="false">AG8*AK8*12</f>
        <v>276696</v>
      </c>
      <c r="AR8" s="36"/>
      <c r="AS8" s="36"/>
      <c r="AT8" s="36"/>
      <c r="AU8" s="36"/>
      <c r="AV8" s="36"/>
      <c r="AW8" s="36"/>
      <c r="AX8" s="36"/>
      <c r="AY8" s="37"/>
      <c r="AZ8" s="37"/>
      <c r="BA8" s="37"/>
      <c r="BB8" s="37"/>
      <c r="BC8" s="37"/>
      <c r="BD8" s="37"/>
      <c r="BE8" s="37"/>
      <c r="BF8" s="37"/>
      <c r="BG8" s="37" t="n">
        <f aca="false">+(AK8/30)*15*0.25</f>
        <v>2882.25</v>
      </c>
      <c r="BH8" s="37"/>
      <c r="BI8" s="37"/>
      <c r="BJ8" s="37"/>
      <c r="BK8" s="37"/>
      <c r="BL8" s="37"/>
      <c r="BM8" s="37"/>
      <c r="BN8" s="37"/>
      <c r="BO8" s="37" t="n">
        <f aca="false">+(AK8/30)*50</f>
        <v>38430</v>
      </c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8" t="n">
        <f aca="false">SUM(AQ8:CU8)</f>
        <v>318008.25</v>
      </c>
      <c r="CW8" s="38"/>
      <c r="CX8" s="38"/>
      <c r="CY8" s="38"/>
      <c r="CZ8" s="38"/>
      <c r="DA8" s="38"/>
      <c r="DB8" s="38"/>
      <c r="DC8" s="38"/>
      <c r="DD8" s="38"/>
      <c r="DE8" s="38"/>
    </row>
    <row r="9" s="30" customFormat="true" ht="24.95" hidden="false" customHeight="true" outlineLevel="0" collapsed="false">
      <c r="A9" s="31" t="s">
        <v>24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 t="s">
        <v>25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3"/>
      <c r="AE9" s="33"/>
      <c r="AF9" s="33"/>
      <c r="AG9" s="34" t="n">
        <v>1</v>
      </c>
      <c r="AH9" s="34"/>
      <c r="AI9" s="34"/>
      <c r="AJ9" s="34"/>
      <c r="AK9" s="35" t="n">
        <v>20000</v>
      </c>
      <c r="AL9" s="35"/>
      <c r="AM9" s="35"/>
      <c r="AN9" s="35"/>
      <c r="AO9" s="35"/>
      <c r="AP9" s="35"/>
      <c r="AQ9" s="36" t="n">
        <f aca="false">AG9*AK9*12</f>
        <v>240000</v>
      </c>
      <c r="AR9" s="36"/>
      <c r="AS9" s="36"/>
      <c r="AT9" s="36"/>
      <c r="AU9" s="36"/>
      <c r="AV9" s="36"/>
      <c r="AW9" s="36"/>
      <c r="AX9" s="36"/>
      <c r="AY9" s="37"/>
      <c r="AZ9" s="37"/>
      <c r="BA9" s="37"/>
      <c r="BB9" s="37"/>
      <c r="BC9" s="37"/>
      <c r="BD9" s="37"/>
      <c r="BE9" s="37"/>
      <c r="BF9" s="37"/>
      <c r="BG9" s="37" t="n">
        <f aca="false">+(AK9/30)*15*0.25</f>
        <v>2500</v>
      </c>
      <c r="BH9" s="37"/>
      <c r="BI9" s="37"/>
      <c r="BJ9" s="37"/>
      <c r="BK9" s="37"/>
      <c r="BL9" s="37"/>
      <c r="BM9" s="37"/>
      <c r="BN9" s="37"/>
      <c r="BO9" s="37" t="n">
        <f aca="false">+(AK9/30)*50</f>
        <v>33333.3333333333</v>
      </c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8" t="n">
        <f aca="false">SUM(AQ9:CU9)</f>
        <v>275833.333333333</v>
      </c>
      <c r="CW9" s="38"/>
      <c r="CX9" s="38"/>
      <c r="CY9" s="38"/>
      <c r="CZ9" s="38"/>
      <c r="DA9" s="38"/>
      <c r="DB9" s="38"/>
      <c r="DC9" s="38"/>
      <c r="DD9" s="38"/>
      <c r="DE9" s="38"/>
    </row>
    <row r="10" s="30" customFormat="true" ht="24.95" hidden="false" customHeight="true" outlineLevel="0" collapsed="false">
      <c r="A10" s="31" t="s">
        <v>26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 t="s">
        <v>27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3"/>
      <c r="AE10" s="33"/>
      <c r="AF10" s="33"/>
      <c r="AG10" s="34" t="n">
        <v>1</v>
      </c>
      <c r="AH10" s="34"/>
      <c r="AI10" s="34"/>
      <c r="AJ10" s="34"/>
      <c r="AK10" s="35" t="n">
        <v>17715</v>
      </c>
      <c r="AL10" s="35"/>
      <c r="AM10" s="35"/>
      <c r="AN10" s="35"/>
      <c r="AO10" s="35"/>
      <c r="AP10" s="35"/>
      <c r="AQ10" s="36" t="n">
        <f aca="false">AG10*AK10*12</f>
        <v>212580</v>
      </c>
      <c r="AR10" s="36"/>
      <c r="AS10" s="36"/>
      <c r="AT10" s="36"/>
      <c r="AU10" s="36"/>
      <c r="AV10" s="36"/>
      <c r="AW10" s="36"/>
      <c r="AX10" s="36"/>
      <c r="AY10" s="37"/>
      <c r="AZ10" s="37"/>
      <c r="BA10" s="37"/>
      <c r="BB10" s="37"/>
      <c r="BC10" s="37"/>
      <c r="BD10" s="37"/>
      <c r="BE10" s="37"/>
      <c r="BF10" s="37"/>
      <c r="BG10" s="37" t="n">
        <f aca="false">+(AK10/30)*15*0.25</f>
        <v>2214.375</v>
      </c>
      <c r="BH10" s="37"/>
      <c r="BI10" s="37"/>
      <c r="BJ10" s="37"/>
      <c r="BK10" s="37"/>
      <c r="BL10" s="37"/>
      <c r="BM10" s="37"/>
      <c r="BN10" s="37"/>
      <c r="BO10" s="37" t="n">
        <f aca="false">+(AK10/30)*50</f>
        <v>29525</v>
      </c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8" t="n">
        <f aca="false">SUM(AQ10:CU10)</f>
        <v>244319.375</v>
      </c>
      <c r="CW10" s="38"/>
      <c r="CX10" s="38"/>
      <c r="CY10" s="38"/>
      <c r="CZ10" s="38"/>
      <c r="DA10" s="38"/>
      <c r="DB10" s="38"/>
      <c r="DC10" s="38"/>
      <c r="DD10" s="38"/>
      <c r="DE10" s="38"/>
    </row>
    <row r="11" s="30" customFormat="true" ht="24.95" hidden="false" customHeight="true" outlineLevel="0" collapsed="false">
      <c r="A11" s="31" t="s">
        <v>28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 t="s">
        <v>27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  <c r="AE11" s="33"/>
      <c r="AF11" s="33"/>
      <c r="AG11" s="34" t="n">
        <v>1</v>
      </c>
      <c r="AH11" s="34"/>
      <c r="AI11" s="34"/>
      <c r="AJ11" s="34"/>
      <c r="AK11" s="35" t="n">
        <v>16308</v>
      </c>
      <c r="AL11" s="35"/>
      <c r="AM11" s="35"/>
      <c r="AN11" s="35"/>
      <c r="AO11" s="35"/>
      <c r="AP11" s="35"/>
      <c r="AQ11" s="36" t="n">
        <f aca="false">AG11*AK11*12</f>
        <v>195696</v>
      </c>
      <c r="AR11" s="36"/>
      <c r="AS11" s="36"/>
      <c r="AT11" s="36"/>
      <c r="AU11" s="36"/>
      <c r="AV11" s="36"/>
      <c r="AW11" s="36"/>
      <c r="AX11" s="36"/>
      <c r="AY11" s="39"/>
      <c r="AZ11" s="39"/>
      <c r="BA11" s="39"/>
      <c r="BB11" s="39"/>
      <c r="BC11" s="39"/>
      <c r="BD11" s="39"/>
      <c r="BE11" s="39"/>
      <c r="BF11" s="39"/>
      <c r="BG11" s="37" t="n">
        <f aca="false">+(AK11/30)*15*0.25</f>
        <v>2038.5</v>
      </c>
      <c r="BH11" s="37"/>
      <c r="BI11" s="37"/>
      <c r="BJ11" s="37"/>
      <c r="BK11" s="37"/>
      <c r="BL11" s="37"/>
      <c r="BM11" s="37"/>
      <c r="BN11" s="37"/>
      <c r="BO11" s="37" t="n">
        <f aca="false">+(AK11/30)*50</f>
        <v>27180</v>
      </c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8" t="n">
        <f aca="false">SUM(AQ11:CU11)</f>
        <v>224914.5</v>
      </c>
      <c r="CW11" s="38"/>
      <c r="CX11" s="38"/>
      <c r="CY11" s="38"/>
      <c r="CZ11" s="38"/>
      <c r="DA11" s="38"/>
      <c r="DB11" s="38"/>
      <c r="DC11" s="38"/>
      <c r="DD11" s="38"/>
      <c r="DE11" s="38"/>
    </row>
    <row r="12" s="30" customFormat="true" ht="24.95" hidden="false" customHeight="true" outlineLevel="0" collapsed="false">
      <c r="A12" s="31" t="s">
        <v>29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 t="s">
        <v>30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  <c r="AE12" s="33"/>
      <c r="AF12" s="33"/>
      <c r="AG12" s="34" t="n">
        <v>1</v>
      </c>
      <c r="AH12" s="34"/>
      <c r="AI12" s="34"/>
      <c r="AJ12" s="34"/>
      <c r="AK12" s="35" t="n">
        <v>15143</v>
      </c>
      <c r="AL12" s="35"/>
      <c r="AM12" s="35"/>
      <c r="AN12" s="35"/>
      <c r="AO12" s="35"/>
      <c r="AP12" s="35"/>
      <c r="AQ12" s="36" t="n">
        <f aca="false">AG12*AK12*12</f>
        <v>181716</v>
      </c>
      <c r="AR12" s="36"/>
      <c r="AS12" s="36"/>
      <c r="AT12" s="36"/>
      <c r="AU12" s="36"/>
      <c r="AV12" s="36"/>
      <c r="AW12" s="36"/>
      <c r="AX12" s="36"/>
      <c r="AY12" s="40"/>
      <c r="AZ12" s="40"/>
      <c r="BA12" s="40"/>
      <c r="BB12" s="40"/>
      <c r="BC12" s="40"/>
      <c r="BD12" s="40"/>
      <c r="BE12" s="40"/>
      <c r="BF12" s="40"/>
      <c r="BG12" s="37" t="n">
        <f aca="false">+(AK12/30)*15*0.25</f>
        <v>1892.875</v>
      </c>
      <c r="BH12" s="37"/>
      <c r="BI12" s="37"/>
      <c r="BJ12" s="37"/>
      <c r="BK12" s="37"/>
      <c r="BL12" s="37"/>
      <c r="BM12" s="37"/>
      <c r="BN12" s="37"/>
      <c r="BO12" s="37" t="n">
        <f aca="false">+(AK12/30)*50</f>
        <v>25238.3333333333</v>
      </c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8" t="n">
        <f aca="false">SUM(AQ12:CU12)</f>
        <v>208847.208333333</v>
      </c>
      <c r="CW12" s="38"/>
      <c r="CX12" s="38"/>
      <c r="CY12" s="38"/>
      <c r="CZ12" s="38"/>
      <c r="DA12" s="38"/>
      <c r="DB12" s="38"/>
      <c r="DC12" s="38"/>
      <c r="DD12" s="38"/>
      <c r="DE12" s="38"/>
    </row>
    <row r="13" s="30" customFormat="true" ht="24.95" hidden="false" customHeight="true" outlineLevel="0" collapsed="false">
      <c r="A13" s="31" t="s">
        <v>31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 t="s">
        <v>30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  <c r="AE13" s="33"/>
      <c r="AF13" s="33"/>
      <c r="AG13" s="34" t="n">
        <v>1</v>
      </c>
      <c r="AH13" s="34"/>
      <c r="AI13" s="34"/>
      <c r="AJ13" s="34"/>
      <c r="AK13" s="35" t="n">
        <v>10980</v>
      </c>
      <c r="AL13" s="35"/>
      <c r="AM13" s="35"/>
      <c r="AN13" s="35"/>
      <c r="AO13" s="35"/>
      <c r="AP13" s="35"/>
      <c r="AQ13" s="36" t="n">
        <f aca="false">AG13*AK13*12</f>
        <v>131760</v>
      </c>
      <c r="AR13" s="36"/>
      <c r="AS13" s="36"/>
      <c r="AT13" s="36"/>
      <c r="AU13" s="36"/>
      <c r="AV13" s="36"/>
      <c r="AW13" s="36"/>
      <c r="AX13" s="36"/>
      <c r="AY13" s="37"/>
      <c r="AZ13" s="37"/>
      <c r="BA13" s="37"/>
      <c r="BB13" s="37"/>
      <c r="BC13" s="37"/>
      <c r="BD13" s="37"/>
      <c r="BE13" s="37"/>
      <c r="BF13" s="37"/>
      <c r="BG13" s="37" t="n">
        <f aca="false">+(AK13/30)*15*0.25</f>
        <v>1372.5</v>
      </c>
      <c r="BH13" s="37"/>
      <c r="BI13" s="37"/>
      <c r="BJ13" s="37"/>
      <c r="BK13" s="37"/>
      <c r="BL13" s="37"/>
      <c r="BM13" s="37"/>
      <c r="BN13" s="37"/>
      <c r="BO13" s="37" t="n">
        <f aca="false">+(AK13/30)*50</f>
        <v>18300</v>
      </c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8" t="n">
        <f aca="false">SUM(AQ13:CU13)</f>
        <v>151432.5</v>
      </c>
      <c r="CW13" s="38"/>
      <c r="CX13" s="38"/>
      <c r="CY13" s="38"/>
      <c r="CZ13" s="38"/>
      <c r="DA13" s="38"/>
      <c r="DB13" s="38"/>
      <c r="DC13" s="38"/>
      <c r="DD13" s="38"/>
      <c r="DE13" s="38"/>
    </row>
    <row r="14" s="30" customFormat="true" ht="24.95" hidden="false" customHeight="true" outlineLevel="0" collapsed="false">
      <c r="A14" s="31" t="s">
        <v>32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41" t="s">
        <v>33</v>
      </c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33"/>
      <c r="AE14" s="33"/>
      <c r="AF14" s="33"/>
      <c r="AG14" s="34" t="n">
        <v>1</v>
      </c>
      <c r="AH14" s="34"/>
      <c r="AI14" s="34"/>
      <c r="AJ14" s="34"/>
      <c r="AK14" s="35" t="n">
        <v>10584</v>
      </c>
      <c r="AL14" s="35"/>
      <c r="AM14" s="35"/>
      <c r="AN14" s="35"/>
      <c r="AO14" s="35"/>
      <c r="AP14" s="35"/>
      <c r="AQ14" s="36" t="n">
        <f aca="false">AG14*AK14*12</f>
        <v>127008</v>
      </c>
      <c r="AR14" s="36"/>
      <c r="AS14" s="36"/>
      <c r="AT14" s="36"/>
      <c r="AU14" s="36"/>
      <c r="AV14" s="36"/>
      <c r="AW14" s="36"/>
      <c r="AX14" s="36"/>
      <c r="AY14" s="37"/>
      <c r="AZ14" s="37"/>
      <c r="BA14" s="37"/>
      <c r="BB14" s="37"/>
      <c r="BC14" s="37"/>
      <c r="BD14" s="37"/>
      <c r="BE14" s="37"/>
      <c r="BF14" s="37"/>
      <c r="BG14" s="37" t="n">
        <f aca="false">+(AK14/30)*15*0.25</f>
        <v>1323</v>
      </c>
      <c r="BH14" s="37"/>
      <c r="BI14" s="37"/>
      <c r="BJ14" s="37"/>
      <c r="BK14" s="37"/>
      <c r="BL14" s="37"/>
      <c r="BM14" s="37"/>
      <c r="BN14" s="37"/>
      <c r="BO14" s="37" t="n">
        <f aca="false">+(AK14/30)*50</f>
        <v>17640</v>
      </c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8" t="n">
        <f aca="false">SUM(AQ14:CU14)</f>
        <v>145971</v>
      </c>
      <c r="CW14" s="38"/>
      <c r="CX14" s="38"/>
      <c r="CY14" s="38"/>
      <c r="CZ14" s="38"/>
      <c r="DA14" s="38"/>
      <c r="DB14" s="38"/>
      <c r="DC14" s="38"/>
      <c r="DD14" s="38"/>
      <c r="DE14" s="38"/>
    </row>
    <row r="15" s="30" customFormat="true" ht="24.95" hidden="false" customHeight="true" outlineLevel="0" collapsed="false">
      <c r="A15" s="31" t="s">
        <v>34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41" t="s">
        <v>25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33"/>
      <c r="AE15" s="33"/>
      <c r="AF15" s="33"/>
      <c r="AG15" s="34" t="n">
        <v>9</v>
      </c>
      <c r="AH15" s="34"/>
      <c r="AI15" s="34"/>
      <c r="AJ15" s="34"/>
      <c r="AK15" s="35" t="n">
        <v>10292</v>
      </c>
      <c r="AL15" s="35"/>
      <c r="AM15" s="35"/>
      <c r="AN15" s="35"/>
      <c r="AO15" s="35"/>
      <c r="AP15" s="35"/>
      <c r="AQ15" s="36" t="n">
        <f aca="false">AG15*AK15*12</f>
        <v>1111536</v>
      </c>
      <c r="AR15" s="36"/>
      <c r="AS15" s="36"/>
      <c r="AT15" s="36"/>
      <c r="AU15" s="36"/>
      <c r="AV15" s="36"/>
      <c r="AW15" s="36"/>
      <c r="AX15" s="36"/>
      <c r="AY15" s="37"/>
      <c r="AZ15" s="37"/>
      <c r="BA15" s="37"/>
      <c r="BB15" s="37"/>
      <c r="BC15" s="37"/>
      <c r="BD15" s="37"/>
      <c r="BE15" s="37"/>
      <c r="BF15" s="37"/>
      <c r="BG15" s="37" t="n">
        <f aca="false">+(AK15/30)*15*0.25</f>
        <v>1286.5</v>
      </c>
      <c r="BH15" s="37"/>
      <c r="BI15" s="37"/>
      <c r="BJ15" s="37"/>
      <c r="BK15" s="37"/>
      <c r="BL15" s="37"/>
      <c r="BM15" s="37"/>
      <c r="BN15" s="37"/>
      <c r="BO15" s="37" t="n">
        <f aca="false">+(AK15/30)*50</f>
        <v>17153.3333333333</v>
      </c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8" t="n">
        <f aca="false">SUM(AQ15:CU15)</f>
        <v>1129975.83333333</v>
      </c>
      <c r="CW15" s="38"/>
      <c r="CX15" s="38"/>
      <c r="CY15" s="38"/>
      <c r="CZ15" s="38"/>
      <c r="DA15" s="38"/>
      <c r="DB15" s="38"/>
      <c r="DC15" s="38"/>
      <c r="DD15" s="38"/>
      <c r="DE15" s="38"/>
    </row>
    <row r="16" s="30" customFormat="true" ht="24.95" hidden="false" customHeight="true" outlineLevel="0" collapsed="false">
      <c r="A16" s="31" t="s">
        <v>35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41" t="s">
        <v>36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33"/>
      <c r="AE16" s="33"/>
      <c r="AF16" s="33"/>
      <c r="AG16" s="34" t="n">
        <v>1</v>
      </c>
      <c r="AH16" s="34"/>
      <c r="AI16" s="34"/>
      <c r="AJ16" s="34"/>
      <c r="AK16" s="35" t="n">
        <v>9991</v>
      </c>
      <c r="AL16" s="35"/>
      <c r="AM16" s="35"/>
      <c r="AN16" s="35"/>
      <c r="AO16" s="35"/>
      <c r="AP16" s="35"/>
      <c r="AQ16" s="36" t="n">
        <f aca="false">AG16*AK16*12</f>
        <v>119892</v>
      </c>
      <c r="AR16" s="36"/>
      <c r="AS16" s="36"/>
      <c r="AT16" s="36"/>
      <c r="AU16" s="36"/>
      <c r="AV16" s="36"/>
      <c r="AW16" s="36"/>
      <c r="AX16" s="36"/>
      <c r="AY16" s="37"/>
      <c r="AZ16" s="37"/>
      <c r="BA16" s="37"/>
      <c r="BB16" s="37"/>
      <c r="BC16" s="37"/>
      <c r="BD16" s="37"/>
      <c r="BE16" s="37"/>
      <c r="BF16" s="37"/>
      <c r="BG16" s="37" t="n">
        <f aca="false">+(AK16/30)*15*0.25</f>
        <v>1248.875</v>
      </c>
      <c r="BH16" s="37"/>
      <c r="BI16" s="37"/>
      <c r="BJ16" s="37"/>
      <c r="BK16" s="37"/>
      <c r="BL16" s="37"/>
      <c r="BM16" s="37"/>
      <c r="BN16" s="37"/>
      <c r="BO16" s="37" t="n">
        <f aca="false">+(AK16/30)*50</f>
        <v>16651.6666666667</v>
      </c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8" t="n">
        <f aca="false">SUM(AQ16:CU16)</f>
        <v>137792.541666667</v>
      </c>
      <c r="CW16" s="38"/>
      <c r="CX16" s="38"/>
      <c r="CY16" s="38"/>
      <c r="CZ16" s="38"/>
      <c r="DA16" s="38"/>
      <c r="DB16" s="38"/>
      <c r="DC16" s="38"/>
      <c r="DD16" s="38"/>
      <c r="DE16" s="38"/>
    </row>
    <row r="17" s="30" customFormat="true" ht="24.95" hidden="false" customHeight="true" outlineLevel="0" collapsed="false">
      <c r="A17" s="31" t="s">
        <v>37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2" t="s">
        <v>38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33"/>
      <c r="AE17" s="33"/>
      <c r="AF17" s="33"/>
      <c r="AG17" s="34" t="n">
        <v>1</v>
      </c>
      <c r="AH17" s="34"/>
      <c r="AI17" s="34"/>
      <c r="AJ17" s="34"/>
      <c r="AK17" s="35" t="n">
        <v>9284</v>
      </c>
      <c r="AL17" s="35"/>
      <c r="AM17" s="35"/>
      <c r="AN17" s="35"/>
      <c r="AO17" s="35"/>
      <c r="AP17" s="35"/>
      <c r="AQ17" s="36" t="n">
        <f aca="false">AG17*AK17*12</f>
        <v>111408</v>
      </c>
      <c r="AR17" s="36"/>
      <c r="AS17" s="36"/>
      <c r="AT17" s="36"/>
      <c r="AU17" s="36"/>
      <c r="AV17" s="36"/>
      <c r="AW17" s="36"/>
      <c r="AX17" s="36"/>
      <c r="AY17" s="37"/>
      <c r="AZ17" s="37"/>
      <c r="BA17" s="37"/>
      <c r="BB17" s="37"/>
      <c r="BC17" s="37"/>
      <c r="BD17" s="37"/>
      <c r="BE17" s="37"/>
      <c r="BF17" s="37"/>
      <c r="BG17" s="37" t="n">
        <f aca="false">+(AK17/30)*15*0.25</f>
        <v>1160.5</v>
      </c>
      <c r="BH17" s="37"/>
      <c r="BI17" s="37"/>
      <c r="BJ17" s="37"/>
      <c r="BK17" s="37"/>
      <c r="BL17" s="37"/>
      <c r="BM17" s="37"/>
      <c r="BN17" s="37"/>
      <c r="BO17" s="37" t="n">
        <f aca="false">+(AK17/30)*50</f>
        <v>15473.3333333333</v>
      </c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8" t="n">
        <f aca="false">SUM(AQ17:CU17)</f>
        <v>128041.833333333</v>
      </c>
      <c r="CW17" s="38"/>
      <c r="CX17" s="38"/>
      <c r="CY17" s="38"/>
      <c r="CZ17" s="38"/>
      <c r="DA17" s="38"/>
      <c r="DB17" s="38"/>
      <c r="DC17" s="38"/>
      <c r="DD17" s="38"/>
      <c r="DE17" s="38"/>
    </row>
    <row r="18" s="30" customFormat="true" ht="24.95" hidden="false" customHeight="true" outlineLevel="0" collapsed="false">
      <c r="A18" s="31" t="s">
        <v>39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 t="s">
        <v>30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3"/>
      <c r="AE18" s="33"/>
      <c r="AF18" s="33"/>
      <c r="AG18" s="34" t="n">
        <v>1</v>
      </c>
      <c r="AH18" s="34"/>
      <c r="AI18" s="34"/>
      <c r="AJ18" s="34"/>
      <c r="AK18" s="35" t="n">
        <v>9282</v>
      </c>
      <c r="AL18" s="35"/>
      <c r="AM18" s="35"/>
      <c r="AN18" s="35"/>
      <c r="AO18" s="35"/>
      <c r="AP18" s="35"/>
      <c r="AQ18" s="36" t="n">
        <f aca="false">AG18*AK18*12</f>
        <v>111384</v>
      </c>
      <c r="AR18" s="36"/>
      <c r="AS18" s="36"/>
      <c r="AT18" s="36"/>
      <c r="AU18" s="36"/>
      <c r="AV18" s="36"/>
      <c r="AW18" s="36"/>
      <c r="AX18" s="36"/>
      <c r="AY18" s="37"/>
      <c r="AZ18" s="37"/>
      <c r="BA18" s="37"/>
      <c r="BB18" s="37"/>
      <c r="BC18" s="37"/>
      <c r="BD18" s="37"/>
      <c r="BE18" s="37"/>
      <c r="BF18" s="37"/>
      <c r="BG18" s="37" t="n">
        <f aca="false">+(AK18/30)*15*0.25</f>
        <v>1160.25</v>
      </c>
      <c r="BH18" s="37"/>
      <c r="BI18" s="37"/>
      <c r="BJ18" s="37"/>
      <c r="BK18" s="37"/>
      <c r="BL18" s="37"/>
      <c r="BM18" s="37"/>
      <c r="BN18" s="37"/>
      <c r="BO18" s="37" t="n">
        <f aca="false">+(AK18/30)*50</f>
        <v>15470</v>
      </c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8" t="n">
        <f aca="false">SUM(AQ18:CU18)</f>
        <v>128014.25</v>
      </c>
      <c r="CW18" s="38"/>
      <c r="CX18" s="38"/>
      <c r="CY18" s="38"/>
      <c r="CZ18" s="38"/>
      <c r="DA18" s="38"/>
      <c r="DB18" s="38"/>
      <c r="DC18" s="38"/>
      <c r="DD18" s="38"/>
      <c r="DE18" s="38"/>
    </row>
    <row r="19" s="30" customFormat="true" ht="24.95" hidden="false" customHeight="true" outlineLevel="0" collapsed="false">
      <c r="A19" s="31" t="s">
        <v>40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 t="s">
        <v>30</v>
      </c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3"/>
      <c r="AE19" s="33"/>
      <c r="AF19" s="33"/>
      <c r="AG19" s="34" t="n">
        <v>1</v>
      </c>
      <c r="AH19" s="34"/>
      <c r="AI19" s="34"/>
      <c r="AJ19" s="34"/>
      <c r="AK19" s="35" t="n">
        <v>9282</v>
      </c>
      <c r="AL19" s="35"/>
      <c r="AM19" s="35"/>
      <c r="AN19" s="35"/>
      <c r="AO19" s="35"/>
      <c r="AP19" s="35"/>
      <c r="AQ19" s="36" t="n">
        <f aca="false">AG19*AK19*12</f>
        <v>111384</v>
      </c>
      <c r="AR19" s="36"/>
      <c r="AS19" s="36"/>
      <c r="AT19" s="36"/>
      <c r="AU19" s="36"/>
      <c r="AV19" s="36"/>
      <c r="AW19" s="36"/>
      <c r="AX19" s="36"/>
      <c r="AY19" s="37"/>
      <c r="AZ19" s="37"/>
      <c r="BA19" s="37"/>
      <c r="BB19" s="37"/>
      <c r="BC19" s="37"/>
      <c r="BD19" s="37"/>
      <c r="BE19" s="37"/>
      <c r="BF19" s="37"/>
      <c r="BG19" s="37" t="n">
        <f aca="false">+(AK19/30)*15*0.25</f>
        <v>1160.25</v>
      </c>
      <c r="BH19" s="37"/>
      <c r="BI19" s="37"/>
      <c r="BJ19" s="37"/>
      <c r="BK19" s="37"/>
      <c r="BL19" s="37"/>
      <c r="BM19" s="37"/>
      <c r="BN19" s="37"/>
      <c r="BO19" s="37" t="n">
        <f aca="false">+(AK19/30)*50</f>
        <v>15470</v>
      </c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8" t="n">
        <f aca="false">SUM(AQ19:CU19)</f>
        <v>128014.25</v>
      </c>
      <c r="CW19" s="38"/>
      <c r="CX19" s="38"/>
      <c r="CY19" s="38"/>
      <c r="CZ19" s="38"/>
      <c r="DA19" s="38"/>
      <c r="DB19" s="38"/>
      <c r="DC19" s="38"/>
      <c r="DD19" s="38"/>
      <c r="DE19" s="38"/>
    </row>
    <row r="20" s="30" customFormat="true" ht="24.95" hidden="false" customHeight="true" outlineLevel="0" collapsed="false">
      <c r="A20" s="31" t="s">
        <v>31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 t="s">
        <v>30</v>
      </c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4" t="n">
        <v>2</v>
      </c>
      <c r="AH20" s="34"/>
      <c r="AI20" s="34"/>
      <c r="AJ20" s="34"/>
      <c r="AK20" s="35" t="n">
        <v>9282</v>
      </c>
      <c r="AL20" s="35"/>
      <c r="AM20" s="35"/>
      <c r="AN20" s="35"/>
      <c r="AO20" s="35"/>
      <c r="AP20" s="35"/>
      <c r="AQ20" s="36" t="n">
        <f aca="false">AG20*AK20*12</f>
        <v>222768</v>
      </c>
      <c r="AR20" s="36"/>
      <c r="AS20" s="36"/>
      <c r="AT20" s="36"/>
      <c r="AU20" s="36"/>
      <c r="AV20" s="36"/>
      <c r="AW20" s="36"/>
      <c r="AX20" s="36"/>
      <c r="AY20" s="37"/>
      <c r="AZ20" s="37"/>
      <c r="BA20" s="37"/>
      <c r="BB20" s="37"/>
      <c r="BC20" s="37"/>
      <c r="BD20" s="37"/>
      <c r="BE20" s="37"/>
      <c r="BF20" s="37"/>
      <c r="BG20" s="37" t="n">
        <f aca="false">+(AK20/30)*15*0.25</f>
        <v>1160.25</v>
      </c>
      <c r="BH20" s="37"/>
      <c r="BI20" s="37"/>
      <c r="BJ20" s="37"/>
      <c r="BK20" s="37"/>
      <c r="BL20" s="37"/>
      <c r="BM20" s="37"/>
      <c r="BN20" s="37"/>
      <c r="BO20" s="37" t="n">
        <f aca="false">+(AK20/30)*50</f>
        <v>15470</v>
      </c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8" t="n">
        <f aca="false">SUM(AQ20:CU20)</f>
        <v>239398.25</v>
      </c>
      <c r="CW20" s="38"/>
      <c r="CX20" s="38"/>
      <c r="CY20" s="38"/>
      <c r="CZ20" s="38"/>
      <c r="DA20" s="38"/>
      <c r="DB20" s="38"/>
      <c r="DC20" s="38"/>
      <c r="DD20" s="38"/>
      <c r="DE20" s="38"/>
    </row>
    <row r="21" s="30" customFormat="true" ht="24.95" hidden="false" customHeight="true" outlineLevel="0" collapsed="false">
      <c r="A21" s="31" t="s">
        <v>41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 t="s">
        <v>33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3"/>
      <c r="AE21" s="33"/>
      <c r="AF21" s="33"/>
      <c r="AG21" s="34" t="n">
        <v>1</v>
      </c>
      <c r="AH21" s="34"/>
      <c r="AI21" s="34"/>
      <c r="AJ21" s="34"/>
      <c r="AK21" s="35" t="n">
        <v>8603</v>
      </c>
      <c r="AL21" s="35"/>
      <c r="AM21" s="35"/>
      <c r="AN21" s="35"/>
      <c r="AO21" s="35"/>
      <c r="AP21" s="35"/>
      <c r="AQ21" s="36" t="n">
        <f aca="false">AG21*AK21*12</f>
        <v>103236</v>
      </c>
      <c r="AR21" s="36"/>
      <c r="AS21" s="36"/>
      <c r="AT21" s="36"/>
      <c r="AU21" s="36"/>
      <c r="AV21" s="36"/>
      <c r="AW21" s="36"/>
      <c r="AX21" s="36"/>
      <c r="AY21" s="37"/>
      <c r="AZ21" s="37"/>
      <c r="BA21" s="37"/>
      <c r="BB21" s="37"/>
      <c r="BC21" s="37"/>
      <c r="BD21" s="37"/>
      <c r="BE21" s="37"/>
      <c r="BF21" s="37"/>
      <c r="BG21" s="37" t="n">
        <f aca="false">+(AK21/30)*15*0.25</f>
        <v>1075.375</v>
      </c>
      <c r="BH21" s="37"/>
      <c r="BI21" s="37"/>
      <c r="BJ21" s="37"/>
      <c r="BK21" s="37"/>
      <c r="BL21" s="37"/>
      <c r="BM21" s="37"/>
      <c r="BN21" s="37"/>
      <c r="BO21" s="37" t="n">
        <f aca="false">+(AK21/30)*50</f>
        <v>14338.3333333333</v>
      </c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8" t="n">
        <f aca="false">SUM(AQ21:CU21)</f>
        <v>118649.708333333</v>
      </c>
      <c r="CW21" s="38"/>
      <c r="CX21" s="38"/>
      <c r="CY21" s="38"/>
      <c r="CZ21" s="38"/>
      <c r="DA21" s="38"/>
      <c r="DB21" s="38"/>
      <c r="DC21" s="38"/>
      <c r="DD21" s="38"/>
      <c r="DE21" s="38"/>
    </row>
    <row r="22" s="30" customFormat="true" ht="24.95" hidden="false" customHeight="true" outlineLevel="0" collapsed="false">
      <c r="A22" s="31" t="s">
        <v>42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 t="s">
        <v>43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3"/>
      <c r="AE22" s="33"/>
      <c r="AF22" s="33"/>
      <c r="AG22" s="34" t="n">
        <v>1</v>
      </c>
      <c r="AH22" s="34"/>
      <c r="AI22" s="34"/>
      <c r="AJ22" s="34"/>
      <c r="AK22" s="35" t="n">
        <v>8603</v>
      </c>
      <c r="AL22" s="35"/>
      <c r="AM22" s="35"/>
      <c r="AN22" s="35"/>
      <c r="AO22" s="35"/>
      <c r="AP22" s="35"/>
      <c r="AQ22" s="36" t="n">
        <f aca="false">AG22*AK22*12</f>
        <v>103236</v>
      </c>
      <c r="AR22" s="36"/>
      <c r="AS22" s="36"/>
      <c r="AT22" s="36"/>
      <c r="AU22" s="36"/>
      <c r="AV22" s="36"/>
      <c r="AW22" s="36"/>
      <c r="AX22" s="36"/>
      <c r="AY22" s="37"/>
      <c r="AZ22" s="37"/>
      <c r="BA22" s="37"/>
      <c r="BB22" s="37"/>
      <c r="BC22" s="37"/>
      <c r="BD22" s="37"/>
      <c r="BE22" s="37"/>
      <c r="BF22" s="37"/>
      <c r="BG22" s="37" t="n">
        <f aca="false">+(AK22/30)*15*0.25</f>
        <v>1075.375</v>
      </c>
      <c r="BH22" s="37"/>
      <c r="BI22" s="37"/>
      <c r="BJ22" s="37"/>
      <c r="BK22" s="37"/>
      <c r="BL22" s="37"/>
      <c r="BM22" s="37"/>
      <c r="BN22" s="37"/>
      <c r="BO22" s="37" t="n">
        <f aca="false">+(AK22/30)*50</f>
        <v>14338.3333333333</v>
      </c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8" t="n">
        <f aca="false">SUM(AQ22:CU22)</f>
        <v>118649.708333333</v>
      </c>
      <c r="CW22" s="38"/>
      <c r="CX22" s="38"/>
      <c r="CY22" s="38"/>
      <c r="CZ22" s="38"/>
      <c r="DA22" s="38"/>
      <c r="DB22" s="38"/>
      <c r="DC22" s="38"/>
      <c r="DD22" s="38"/>
      <c r="DE22" s="38"/>
    </row>
    <row r="23" s="30" customFormat="true" ht="24.95" hidden="false" customHeight="true" outlineLevel="0" collapsed="false">
      <c r="A23" s="31" t="s">
        <v>44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 t="s">
        <v>30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3"/>
      <c r="AE23" s="33"/>
      <c r="AF23" s="33"/>
      <c r="AG23" s="34" t="n">
        <v>1</v>
      </c>
      <c r="AH23" s="34"/>
      <c r="AI23" s="34"/>
      <c r="AJ23" s="34"/>
      <c r="AK23" s="35" t="n">
        <v>8343</v>
      </c>
      <c r="AL23" s="35"/>
      <c r="AM23" s="35"/>
      <c r="AN23" s="35"/>
      <c r="AO23" s="35"/>
      <c r="AP23" s="35"/>
      <c r="AQ23" s="36" t="n">
        <f aca="false">AG23*AK23*12</f>
        <v>100116</v>
      </c>
      <c r="AR23" s="36"/>
      <c r="AS23" s="36"/>
      <c r="AT23" s="36"/>
      <c r="AU23" s="36"/>
      <c r="AV23" s="36"/>
      <c r="AW23" s="36"/>
      <c r="AX23" s="36"/>
      <c r="AY23" s="37"/>
      <c r="AZ23" s="37"/>
      <c r="BA23" s="37"/>
      <c r="BB23" s="37"/>
      <c r="BC23" s="37"/>
      <c r="BD23" s="37"/>
      <c r="BE23" s="37"/>
      <c r="BF23" s="37"/>
      <c r="BG23" s="37" t="n">
        <f aca="false">+(AK23/30)*15*0.25</f>
        <v>1042.875</v>
      </c>
      <c r="BH23" s="37"/>
      <c r="BI23" s="37"/>
      <c r="BJ23" s="37"/>
      <c r="BK23" s="37"/>
      <c r="BL23" s="37"/>
      <c r="BM23" s="37"/>
      <c r="BN23" s="37"/>
      <c r="BO23" s="37" t="n">
        <f aca="false">+(AK23/30)*50</f>
        <v>13905</v>
      </c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8" t="n">
        <f aca="false">SUM(AQ23:CU23)</f>
        <v>115063.875</v>
      </c>
      <c r="CW23" s="38"/>
      <c r="CX23" s="38"/>
      <c r="CY23" s="38"/>
      <c r="CZ23" s="38"/>
      <c r="DA23" s="38"/>
      <c r="DB23" s="38"/>
      <c r="DC23" s="38"/>
      <c r="DD23" s="38"/>
      <c r="DE23" s="38"/>
    </row>
    <row r="24" s="30" customFormat="true" ht="24.95" hidden="false" customHeight="true" outlineLevel="0" collapsed="false">
      <c r="A24" s="31" t="s">
        <v>45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 t="s">
        <v>46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3"/>
      <c r="AE24" s="33"/>
      <c r="AF24" s="33"/>
      <c r="AG24" s="34" t="n">
        <v>1</v>
      </c>
      <c r="AH24" s="34"/>
      <c r="AI24" s="34"/>
      <c r="AJ24" s="34"/>
      <c r="AK24" s="35" t="n">
        <v>8274</v>
      </c>
      <c r="AL24" s="35"/>
      <c r="AM24" s="35"/>
      <c r="AN24" s="35"/>
      <c r="AO24" s="35"/>
      <c r="AP24" s="35"/>
      <c r="AQ24" s="36" t="n">
        <f aca="false">AG24*AK24*12</f>
        <v>99288</v>
      </c>
      <c r="AR24" s="36"/>
      <c r="AS24" s="36"/>
      <c r="AT24" s="36"/>
      <c r="AU24" s="36"/>
      <c r="AV24" s="36"/>
      <c r="AW24" s="36"/>
      <c r="AX24" s="36"/>
      <c r="AY24" s="37"/>
      <c r="AZ24" s="37"/>
      <c r="BA24" s="37"/>
      <c r="BB24" s="37"/>
      <c r="BC24" s="37"/>
      <c r="BD24" s="37"/>
      <c r="BE24" s="37"/>
      <c r="BF24" s="37"/>
      <c r="BG24" s="37" t="n">
        <f aca="false">+(AK24/30)*15*0.25</f>
        <v>1034.25</v>
      </c>
      <c r="BH24" s="37"/>
      <c r="BI24" s="37"/>
      <c r="BJ24" s="37"/>
      <c r="BK24" s="37"/>
      <c r="BL24" s="37"/>
      <c r="BM24" s="37"/>
      <c r="BN24" s="37"/>
      <c r="BO24" s="37" t="n">
        <f aca="false">+(AK24/30)*50</f>
        <v>13790</v>
      </c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8" t="n">
        <f aca="false">SUM(AQ24:CU24)</f>
        <v>114112.25</v>
      </c>
      <c r="CW24" s="38"/>
      <c r="CX24" s="38"/>
      <c r="CY24" s="38"/>
      <c r="CZ24" s="38"/>
      <c r="DA24" s="38"/>
      <c r="DB24" s="38"/>
      <c r="DC24" s="38"/>
      <c r="DD24" s="38"/>
      <c r="DE24" s="38"/>
    </row>
    <row r="25" s="30" customFormat="true" ht="24.95" hidden="false" customHeight="true" outlineLevel="0" collapsed="false">
      <c r="A25" s="31" t="s">
        <v>47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 t="s">
        <v>46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3"/>
      <c r="AE25" s="33"/>
      <c r="AF25" s="33"/>
      <c r="AG25" s="34" t="n">
        <v>1</v>
      </c>
      <c r="AH25" s="34"/>
      <c r="AI25" s="34"/>
      <c r="AJ25" s="34"/>
      <c r="AK25" s="35" t="n">
        <v>7648</v>
      </c>
      <c r="AL25" s="35"/>
      <c r="AM25" s="35"/>
      <c r="AN25" s="35"/>
      <c r="AO25" s="35"/>
      <c r="AP25" s="35"/>
      <c r="AQ25" s="36" t="n">
        <f aca="false">AG25*AK25*12</f>
        <v>91776</v>
      </c>
      <c r="AR25" s="36"/>
      <c r="AS25" s="36"/>
      <c r="AT25" s="36"/>
      <c r="AU25" s="36"/>
      <c r="AV25" s="36"/>
      <c r="AW25" s="36"/>
      <c r="AX25" s="36"/>
      <c r="AY25" s="37"/>
      <c r="AZ25" s="37"/>
      <c r="BA25" s="37"/>
      <c r="BB25" s="37"/>
      <c r="BC25" s="37"/>
      <c r="BD25" s="37"/>
      <c r="BE25" s="37"/>
      <c r="BF25" s="37"/>
      <c r="BG25" s="37" t="n">
        <f aca="false">+(AK25/30)*15*0.25</f>
        <v>956</v>
      </c>
      <c r="BH25" s="37"/>
      <c r="BI25" s="37"/>
      <c r="BJ25" s="37"/>
      <c r="BK25" s="37"/>
      <c r="BL25" s="37"/>
      <c r="BM25" s="37"/>
      <c r="BN25" s="37"/>
      <c r="BO25" s="37" t="n">
        <f aca="false">+(AK25/30)*50</f>
        <v>12746.6666666667</v>
      </c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8" t="n">
        <f aca="false">SUM(AQ25:CU25)</f>
        <v>105478.666666667</v>
      </c>
      <c r="CW25" s="38"/>
      <c r="CX25" s="38"/>
      <c r="CY25" s="38"/>
      <c r="CZ25" s="38"/>
      <c r="DA25" s="38"/>
      <c r="DB25" s="38"/>
      <c r="DC25" s="38"/>
      <c r="DD25" s="38"/>
      <c r="DE25" s="38"/>
    </row>
    <row r="26" s="30" customFormat="true" ht="24.95" hidden="false" customHeight="true" outlineLevel="0" collapsed="false">
      <c r="A26" s="31" t="s">
        <v>48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 t="s">
        <v>49</v>
      </c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3"/>
      <c r="AE26" s="33"/>
      <c r="AF26" s="33"/>
      <c r="AG26" s="34" t="n">
        <v>1</v>
      </c>
      <c r="AH26" s="34"/>
      <c r="AI26" s="34"/>
      <c r="AJ26" s="34"/>
      <c r="AK26" s="35" t="n">
        <v>7602</v>
      </c>
      <c r="AL26" s="35"/>
      <c r="AM26" s="35"/>
      <c r="AN26" s="35"/>
      <c r="AO26" s="35"/>
      <c r="AP26" s="35"/>
      <c r="AQ26" s="36" t="n">
        <f aca="false">AG26*AK26*12</f>
        <v>91224</v>
      </c>
      <c r="AR26" s="36"/>
      <c r="AS26" s="36"/>
      <c r="AT26" s="36"/>
      <c r="AU26" s="36"/>
      <c r="AV26" s="36"/>
      <c r="AW26" s="36"/>
      <c r="AX26" s="36"/>
      <c r="AY26" s="37"/>
      <c r="AZ26" s="37"/>
      <c r="BA26" s="37"/>
      <c r="BB26" s="37"/>
      <c r="BC26" s="37"/>
      <c r="BD26" s="37"/>
      <c r="BE26" s="37"/>
      <c r="BF26" s="37"/>
      <c r="BG26" s="37" t="n">
        <f aca="false">+(AK26/30)*15*0.25</f>
        <v>950.25</v>
      </c>
      <c r="BH26" s="37"/>
      <c r="BI26" s="37"/>
      <c r="BJ26" s="37"/>
      <c r="BK26" s="37"/>
      <c r="BL26" s="37"/>
      <c r="BM26" s="37"/>
      <c r="BN26" s="37"/>
      <c r="BO26" s="37" t="n">
        <f aca="false">+(AK26/30)*50</f>
        <v>12670</v>
      </c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8" t="n">
        <f aca="false">SUM(AQ26:CU26)</f>
        <v>104844.25</v>
      </c>
      <c r="CW26" s="38"/>
      <c r="CX26" s="38"/>
      <c r="CY26" s="38"/>
      <c r="CZ26" s="38"/>
      <c r="DA26" s="38"/>
      <c r="DB26" s="38"/>
      <c r="DC26" s="38"/>
      <c r="DD26" s="38"/>
      <c r="DE26" s="38"/>
    </row>
    <row r="27" s="30" customFormat="true" ht="24.95" hidden="false" customHeight="true" outlineLevel="0" collapsed="false">
      <c r="A27" s="31" t="s">
        <v>50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 t="s">
        <v>51</v>
      </c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3"/>
      <c r="AE27" s="33"/>
      <c r="AF27" s="33"/>
      <c r="AG27" s="34" t="n">
        <v>1</v>
      </c>
      <c r="AH27" s="34"/>
      <c r="AI27" s="34"/>
      <c r="AJ27" s="34"/>
      <c r="AK27" s="35" t="n">
        <v>7526</v>
      </c>
      <c r="AL27" s="35"/>
      <c r="AM27" s="35"/>
      <c r="AN27" s="35"/>
      <c r="AO27" s="35"/>
      <c r="AP27" s="35"/>
      <c r="AQ27" s="36" t="n">
        <f aca="false">AG27*AK27*12</f>
        <v>90312</v>
      </c>
      <c r="AR27" s="36"/>
      <c r="AS27" s="36"/>
      <c r="AT27" s="36"/>
      <c r="AU27" s="36"/>
      <c r="AV27" s="36"/>
      <c r="AW27" s="36"/>
      <c r="AX27" s="36"/>
      <c r="AY27" s="37"/>
      <c r="AZ27" s="37"/>
      <c r="BA27" s="37"/>
      <c r="BB27" s="37"/>
      <c r="BC27" s="37"/>
      <c r="BD27" s="37"/>
      <c r="BE27" s="37"/>
      <c r="BF27" s="37"/>
      <c r="BG27" s="37" t="n">
        <f aca="false">+(AK27/30)*15*0.25</f>
        <v>940.75</v>
      </c>
      <c r="BH27" s="37"/>
      <c r="BI27" s="37"/>
      <c r="BJ27" s="37"/>
      <c r="BK27" s="37"/>
      <c r="BL27" s="37"/>
      <c r="BM27" s="37"/>
      <c r="BN27" s="37"/>
      <c r="BO27" s="37" t="n">
        <f aca="false">+(AK27/30)*50</f>
        <v>12543.3333333333</v>
      </c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8" t="n">
        <f aca="false">SUM(AQ27:CU27)</f>
        <v>103796.083333333</v>
      </c>
      <c r="CW27" s="38"/>
      <c r="CX27" s="38"/>
      <c r="CY27" s="38"/>
      <c r="CZ27" s="38"/>
      <c r="DA27" s="38"/>
      <c r="DB27" s="38"/>
      <c r="DC27" s="38"/>
      <c r="DD27" s="38"/>
      <c r="DE27" s="38"/>
    </row>
    <row r="28" s="30" customFormat="true" ht="24.95" hidden="false" customHeight="true" outlineLevel="0" collapsed="false">
      <c r="A28" s="31" t="s">
        <v>52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 t="s">
        <v>36</v>
      </c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3"/>
      <c r="AE28" s="33"/>
      <c r="AF28" s="33"/>
      <c r="AG28" s="34" t="n">
        <v>2</v>
      </c>
      <c r="AH28" s="34"/>
      <c r="AI28" s="34"/>
      <c r="AJ28" s="34"/>
      <c r="AK28" s="35" t="n">
        <v>7255</v>
      </c>
      <c r="AL28" s="35"/>
      <c r="AM28" s="35"/>
      <c r="AN28" s="35"/>
      <c r="AO28" s="35"/>
      <c r="AP28" s="35"/>
      <c r="AQ28" s="36" t="n">
        <f aca="false">AG28*AK28*12</f>
        <v>174120</v>
      </c>
      <c r="AR28" s="36"/>
      <c r="AS28" s="36"/>
      <c r="AT28" s="36"/>
      <c r="AU28" s="36"/>
      <c r="AV28" s="36"/>
      <c r="AW28" s="36"/>
      <c r="AX28" s="36"/>
      <c r="AY28" s="37"/>
      <c r="AZ28" s="37"/>
      <c r="BA28" s="37"/>
      <c r="BB28" s="37"/>
      <c r="BC28" s="37"/>
      <c r="BD28" s="37"/>
      <c r="BE28" s="37"/>
      <c r="BF28" s="37"/>
      <c r="BG28" s="37" t="n">
        <f aca="false">+(AK28/30)*15*0.25</f>
        <v>906.875</v>
      </c>
      <c r="BH28" s="37"/>
      <c r="BI28" s="37"/>
      <c r="BJ28" s="37"/>
      <c r="BK28" s="37"/>
      <c r="BL28" s="37"/>
      <c r="BM28" s="37"/>
      <c r="BN28" s="37"/>
      <c r="BO28" s="37" t="n">
        <f aca="false">+(AK28/30)*50</f>
        <v>12091.6666666667</v>
      </c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8" t="n">
        <f aca="false">SUM(AQ28:CU28)</f>
        <v>187118.541666667</v>
      </c>
      <c r="CW28" s="38"/>
      <c r="CX28" s="38"/>
      <c r="CY28" s="38"/>
      <c r="CZ28" s="38"/>
      <c r="DA28" s="38"/>
      <c r="DB28" s="38"/>
      <c r="DC28" s="38"/>
      <c r="DD28" s="38"/>
      <c r="DE28" s="38"/>
    </row>
    <row r="29" s="30" customFormat="true" ht="24.95" hidden="false" customHeight="true" outlineLevel="0" collapsed="false">
      <c r="A29" s="31" t="s">
        <v>53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 t="s">
        <v>54</v>
      </c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3"/>
      <c r="AE29" s="33"/>
      <c r="AF29" s="33"/>
      <c r="AG29" s="34" t="n">
        <v>1</v>
      </c>
      <c r="AH29" s="34"/>
      <c r="AI29" s="34"/>
      <c r="AJ29" s="34"/>
      <c r="AK29" s="35" t="n">
        <v>7117</v>
      </c>
      <c r="AL29" s="35"/>
      <c r="AM29" s="35"/>
      <c r="AN29" s="35"/>
      <c r="AO29" s="35"/>
      <c r="AP29" s="35"/>
      <c r="AQ29" s="36" t="n">
        <f aca="false">AG29*AK29*12</f>
        <v>85404</v>
      </c>
      <c r="AR29" s="36"/>
      <c r="AS29" s="36"/>
      <c r="AT29" s="36"/>
      <c r="AU29" s="36"/>
      <c r="AV29" s="36"/>
      <c r="AW29" s="36"/>
      <c r="AX29" s="36"/>
      <c r="AY29" s="37"/>
      <c r="AZ29" s="37"/>
      <c r="BA29" s="37"/>
      <c r="BB29" s="37"/>
      <c r="BC29" s="37"/>
      <c r="BD29" s="37"/>
      <c r="BE29" s="37"/>
      <c r="BF29" s="37"/>
      <c r="BG29" s="37" t="n">
        <f aca="false">+(AK29/30)*15*0.25</f>
        <v>889.625</v>
      </c>
      <c r="BH29" s="37"/>
      <c r="BI29" s="37"/>
      <c r="BJ29" s="37"/>
      <c r="BK29" s="37"/>
      <c r="BL29" s="37"/>
      <c r="BM29" s="37"/>
      <c r="BN29" s="37"/>
      <c r="BO29" s="37" t="n">
        <f aca="false">+(AK29/30)*50</f>
        <v>11861.6666666667</v>
      </c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8" t="n">
        <f aca="false">SUM(AQ29:CU29)</f>
        <v>98155.2916666667</v>
      </c>
      <c r="CW29" s="38"/>
      <c r="CX29" s="38"/>
      <c r="CY29" s="38"/>
      <c r="CZ29" s="38"/>
      <c r="DA29" s="38"/>
      <c r="DB29" s="38"/>
      <c r="DC29" s="38"/>
      <c r="DD29" s="38"/>
      <c r="DE29" s="38"/>
    </row>
    <row r="30" s="30" customFormat="true" ht="24.95" hidden="false" customHeight="true" outlineLevel="0" collapsed="false">
      <c r="A30" s="31" t="s">
        <v>55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 t="s">
        <v>51</v>
      </c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3"/>
      <c r="AE30" s="33"/>
      <c r="AF30" s="33"/>
      <c r="AG30" s="34" t="n">
        <v>1</v>
      </c>
      <c r="AH30" s="34"/>
      <c r="AI30" s="34"/>
      <c r="AJ30" s="34"/>
      <c r="AK30" s="35" t="n">
        <v>6974</v>
      </c>
      <c r="AL30" s="35"/>
      <c r="AM30" s="35"/>
      <c r="AN30" s="35"/>
      <c r="AO30" s="35"/>
      <c r="AP30" s="35"/>
      <c r="AQ30" s="36" t="n">
        <f aca="false">AG30*AK30*12</f>
        <v>83688</v>
      </c>
      <c r="AR30" s="36"/>
      <c r="AS30" s="36"/>
      <c r="AT30" s="36"/>
      <c r="AU30" s="36"/>
      <c r="AV30" s="36"/>
      <c r="AW30" s="36"/>
      <c r="AX30" s="36"/>
      <c r="AY30" s="37"/>
      <c r="AZ30" s="37"/>
      <c r="BA30" s="37"/>
      <c r="BB30" s="37"/>
      <c r="BC30" s="37"/>
      <c r="BD30" s="37"/>
      <c r="BE30" s="37"/>
      <c r="BF30" s="37"/>
      <c r="BG30" s="37" t="n">
        <f aca="false">+(AK30/30)*15*0.25</f>
        <v>871.75</v>
      </c>
      <c r="BH30" s="37"/>
      <c r="BI30" s="37"/>
      <c r="BJ30" s="37"/>
      <c r="BK30" s="37"/>
      <c r="BL30" s="37"/>
      <c r="BM30" s="37"/>
      <c r="BN30" s="37"/>
      <c r="BO30" s="37" t="n">
        <f aca="false">+(AK30/30)*50</f>
        <v>11623.3333333333</v>
      </c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8" t="n">
        <f aca="false">SUM(AQ30:CU30)</f>
        <v>96183.0833333333</v>
      </c>
      <c r="CW30" s="38"/>
      <c r="CX30" s="38"/>
      <c r="CY30" s="38"/>
      <c r="CZ30" s="38"/>
      <c r="DA30" s="38"/>
      <c r="DB30" s="38"/>
      <c r="DC30" s="38"/>
      <c r="DD30" s="38"/>
      <c r="DE30" s="38"/>
    </row>
    <row r="31" s="30" customFormat="true" ht="24.95" hidden="false" customHeight="true" outlineLevel="0" collapsed="false">
      <c r="A31" s="31" t="s">
        <v>56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 t="s">
        <v>38</v>
      </c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3"/>
      <c r="AE31" s="33"/>
      <c r="AF31" s="33"/>
      <c r="AG31" s="34" t="n">
        <v>1</v>
      </c>
      <c r="AH31" s="34"/>
      <c r="AI31" s="34"/>
      <c r="AJ31" s="34"/>
      <c r="AK31" s="35" t="n">
        <v>6791</v>
      </c>
      <c r="AL31" s="35"/>
      <c r="AM31" s="35"/>
      <c r="AN31" s="35"/>
      <c r="AO31" s="35"/>
      <c r="AP31" s="35"/>
      <c r="AQ31" s="36" t="n">
        <f aca="false">AG31*AK31*12</f>
        <v>81492</v>
      </c>
      <c r="AR31" s="36"/>
      <c r="AS31" s="36"/>
      <c r="AT31" s="36"/>
      <c r="AU31" s="36"/>
      <c r="AV31" s="36"/>
      <c r="AW31" s="36"/>
      <c r="AX31" s="36"/>
      <c r="AY31" s="37"/>
      <c r="AZ31" s="37"/>
      <c r="BA31" s="37"/>
      <c r="BB31" s="37"/>
      <c r="BC31" s="37"/>
      <c r="BD31" s="37"/>
      <c r="BE31" s="37"/>
      <c r="BF31" s="37"/>
      <c r="BG31" s="37" t="n">
        <f aca="false">+(AK31/30)*15*0.25</f>
        <v>848.875</v>
      </c>
      <c r="BH31" s="37"/>
      <c r="BI31" s="37"/>
      <c r="BJ31" s="37"/>
      <c r="BK31" s="37"/>
      <c r="BL31" s="37"/>
      <c r="BM31" s="37"/>
      <c r="BN31" s="37"/>
      <c r="BO31" s="37" t="n">
        <f aca="false">+(AK31/30)*50</f>
        <v>11318.3333333333</v>
      </c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8" t="n">
        <f aca="false">SUM(AQ31:CU31)</f>
        <v>93659.2083333333</v>
      </c>
      <c r="CW31" s="38"/>
      <c r="CX31" s="38"/>
      <c r="CY31" s="38"/>
      <c r="CZ31" s="38"/>
      <c r="DA31" s="38"/>
      <c r="DB31" s="38"/>
      <c r="DC31" s="38"/>
      <c r="DD31" s="38"/>
      <c r="DE31" s="38"/>
    </row>
    <row r="32" s="30" customFormat="true" ht="24.95" hidden="false" customHeight="true" outlineLevel="0" collapsed="false">
      <c r="A32" s="31" t="s">
        <v>57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 t="s">
        <v>58</v>
      </c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3"/>
      <c r="AE32" s="33"/>
      <c r="AF32" s="33"/>
      <c r="AG32" s="34" t="n">
        <v>1</v>
      </c>
      <c r="AH32" s="34"/>
      <c r="AI32" s="34"/>
      <c r="AJ32" s="34"/>
      <c r="AK32" s="35" t="n">
        <v>6787</v>
      </c>
      <c r="AL32" s="35"/>
      <c r="AM32" s="35"/>
      <c r="AN32" s="35"/>
      <c r="AO32" s="35"/>
      <c r="AP32" s="35"/>
      <c r="AQ32" s="36" t="n">
        <f aca="false">AG32*AK32*12</f>
        <v>81444</v>
      </c>
      <c r="AR32" s="36"/>
      <c r="AS32" s="36"/>
      <c r="AT32" s="36"/>
      <c r="AU32" s="36"/>
      <c r="AV32" s="36"/>
      <c r="AW32" s="36"/>
      <c r="AX32" s="36"/>
      <c r="AY32" s="37"/>
      <c r="AZ32" s="37"/>
      <c r="BA32" s="37"/>
      <c r="BB32" s="37"/>
      <c r="BC32" s="37"/>
      <c r="BD32" s="37"/>
      <c r="BE32" s="37"/>
      <c r="BF32" s="37"/>
      <c r="BG32" s="37" t="n">
        <f aca="false">+(AK32/30)*15*0.25</f>
        <v>848.375</v>
      </c>
      <c r="BH32" s="37"/>
      <c r="BI32" s="37"/>
      <c r="BJ32" s="37"/>
      <c r="BK32" s="37"/>
      <c r="BL32" s="37"/>
      <c r="BM32" s="37"/>
      <c r="BN32" s="37"/>
      <c r="BO32" s="37" t="n">
        <f aca="false">+(AK32/30)*50</f>
        <v>11311.6666666667</v>
      </c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8" t="n">
        <f aca="false">SUM(AQ32:CU32)</f>
        <v>93604.0416666667</v>
      </c>
      <c r="CW32" s="38"/>
      <c r="CX32" s="38"/>
      <c r="CY32" s="38"/>
      <c r="CZ32" s="38"/>
      <c r="DA32" s="38"/>
      <c r="DB32" s="38"/>
      <c r="DC32" s="38"/>
      <c r="DD32" s="38"/>
      <c r="DE32" s="38"/>
    </row>
    <row r="33" s="30" customFormat="true" ht="24.95" hidden="false" customHeight="true" outlineLevel="0" collapsed="false">
      <c r="A33" s="31" t="s">
        <v>59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 t="s">
        <v>60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3"/>
      <c r="AE33" s="33"/>
      <c r="AF33" s="33"/>
      <c r="AG33" s="34" t="n">
        <v>1</v>
      </c>
      <c r="AH33" s="34"/>
      <c r="AI33" s="34"/>
      <c r="AJ33" s="34"/>
      <c r="AK33" s="35" t="n">
        <v>6785</v>
      </c>
      <c r="AL33" s="35"/>
      <c r="AM33" s="35"/>
      <c r="AN33" s="35"/>
      <c r="AO33" s="35"/>
      <c r="AP33" s="35"/>
      <c r="AQ33" s="36" t="n">
        <f aca="false">AG33*AK33*12</f>
        <v>81420</v>
      </c>
      <c r="AR33" s="36"/>
      <c r="AS33" s="36"/>
      <c r="AT33" s="36"/>
      <c r="AU33" s="36"/>
      <c r="AV33" s="36"/>
      <c r="AW33" s="36"/>
      <c r="AX33" s="36"/>
      <c r="AY33" s="37"/>
      <c r="AZ33" s="37"/>
      <c r="BA33" s="37"/>
      <c r="BB33" s="37"/>
      <c r="BC33" s="37"/>
      <c r="BD33" s="37"/>
      <c r="BE33" s="37"/>
      <c r="BF33" s="37"/>
      <c r="BG33" s="37" t="n">
        <f aca="false">+(AK33/30)*15*0.25</f>
        <v>848.125</v>
      </c>
      <c r="BH33" s="37"/>
      <c r="BI33" s="37"/>
      <c r="BJ33" s="37"/>
      <c r="BK33" s="37"/>
      <c r="BL33" s="37"/>
      <c r="BM33" s="37"/>
      <c r="BN33" s="37"/>
      <c r="BO33" s="37" t="n">
        <f aca="false">+(AK33/30)*50</f>
        <v>11308.3333333333</v>
      </c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8" t="n">
        <f aca="false">SUM(AQ33:CU33)</f>
        <v>93576.4583333333</v>
      </c>
      <c r="CW33" s="38"/>
      <c r="CX33" s="38"/>
      <c r="CY33" s="38"/>
      <c r="CZ33" s="38"/>
      <c r="DA33" s="38"/>
      <c r="DB33" s="38"/>
      <c r="DC33" s="38"/>
      <c r="DD33" s="38"/>
      <c r="DE33" s="38"/>
    </row>
    <row r="34" s="30" customFormat="true" ht="24.95" hidden="false" customHeight="true" outlineLevel="0" collapsed="false">
      <c r="A34" s="31" t="s">
        <v>61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 t="s">
        <v>62</v>
      </c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3"/>
      <c r="AE34" s="33"/>
      <c r="AF34" s="33"/>
      <c r="AG34" s="34" t="n">
        <v>1</v>
      </c>
      <c r="AH34" s="34"/>
      <c r="AI34" s="34"/>
      <c r="AJ34" s="34"/>
      <c r="AK34" s="35" t="n">
        <v>6531</v>
      </c>
      <c r="AL34" s="35"/>
      <c r="AM34" s="35"/>
      <c r="AN34" s="35"/>
      <c r="AO34" s="35"/>
      <c r="AP34" s="35"/>
      <c r="AQ34" s="36" t="n">
        <f aca="false">AG34*AK34*12</f>
        <v>78372</v>
      </c>
      <c r="AR34" s="36"/>
      <c r="AS34" s="36"/>
      <c r="AT34" s="36"/>
      <c r="AU34" s="36"/>
      <c r="AV34" s="36"/>
      <c r="AW34" s="36"/>
      <c r="AX34" s="36"/>
      <c r="AY34" s="37"/>
      <c r="AZ34" s="37"/>
      <c r="BA34" s="37"/>
      <c r="BB34" s="37"/>
      <c r="BC34" s="37"/>
      <c r="BD34" s="37"/>
      <c r="BE34" s="37"/>
      <c r="BF34" s="37"/>
      <c r="BG34" s="37" t="n">
        <f aca="false">+(AK34/30)*15*0.25</f>
        <v>816.375</v>
      </c>
      <c r="BH34" s="37"/>
      <c r="BI34" s="37"/>
      <c r="BJ34" s="37"/>
      <c r="BK34" s="37"/>
      <c r="BL34" s="37"/>
      <c r="BM34" s="37"/>
      <c r="BN34" s="37"/>
      <c r="BO34" s="37" t="n">
        <f aca="false">+(AK34/30)*50</f>
        <v>10885</v>
      </c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8" t="n">
        <f aca="false">SUM(AQ34:CU34)</f>
        <v>90073.375</v>
      </c>
      <c r="CW34" s="38"/>
      <c r="CX34" s="38"/>
      <c r="CY34" s="38"/>
      <c r="CZ34" s="38"/>
      <c r="DA34" s="38"/>
      <c r="DB34" s="38"/>
      <c r="DC34" s="38"/>
      <c r="DD34" s="38"/>
      <c r="DE34" s="38"/>
    </row>
    <row r="35" s="30" customFormat="true" ht="24.95" hidden="false" customHeight="true" outlineLevel="0" collapsed="false">
      <c r="A35" s="31" t="s">
        <v>63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 t="s">
        <v>36</v>
      </c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3"/>
      <c r="AE35" s="33"/>
      <c r="AF35" s="33"/>
      <c r="AG35" s="34" t="n">
        <v>2</v>
      </c>
      <c r="AH35" s="34"/>
      <c r="AI35" s="34"/>
      <c r="AJ35" s="34"/>
      <c r="AK35" s="35" t="n">
        <v>6411</v>
      </c>
      <c r="AL35" s="35"/>
      <c r="AM35" s="35"/>
      <c r="AN35" s="35"/>
      <c r="AO35" s="35"/>
      <c r="AP35" s="35"/>
      <c r="AQ35" s="36" t="n">
        <f aca="false">AG35*AK35*12</f>
        <v>153864</v>
      </c>
      <c r="AR35" s="36"/>
      <c r="AS35" s="36"/>
      <c r="AT35" s="36"/>
      <c r="AU35" s="36"/>
      <c r="AV35" s="36"/>
      <c r="AW35" s="36"/>
      <c r="AX35" s="36"/>
      <c r="AY35" s="37"/>
      <c r="AZ35" s="37"/>
      <c r="BA35" s="37"/>
      <c r="BB35" s="37"/>
      <c r="BC35" s="37"/>
      <c r="BD35" s="37"/>
      <c r="BE35" s="37"/>
      <c r="BF35" s="37"/>
      <c r="BG35" s="37" t="n">
        <f aca="false">+(AK35/30)*15*0.25</f>
        <v>801.375</v>
      </c>
      <c r="BH35" s="37"/>
      <c r="BI35" s="37"/>
      <c r="BJ35" s="37"/>
      <c r="BK35" s="37"/>
      <c r="BL35" s="37"/>
      <c r="BM35" s="37"/>
      <c r="BN35" s="37"/>
      <c r="BO35" s="37" t="n">
        <f aca="false">+(AK35/30)*50</f>
        <v>10685</v>
      </c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8" t="n">
        <f aca="false">SUM(AQ35:CU35)</f>
        <v>165350.375</v>
      </c>
      <c r="CW35" s="38"/>
      <c r="CX35" s="38"/>
      <c r="CY35" s="38"/>
      <c r="CZ35" s="38"/>
      <c r="DA35" s="38"/>
      <c r="DB35" s="38"/>
      <c r="DC35" s="38"/>
      <c r="DD35" s="38"/>
      <c r="DE35" s="38"/>
    </row>
    <row r="36" s="30" customFormat="true" ht="24.95" hidden="false" customHeight="true" outlineLevel="0" collapsed="false">
      <c r="A36" s="31" t="s">
        <v>64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 t="s">
        <v>51</v>
      </c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3"/>
      <c r="AE36" s="33"/>
      <c r="AF36" s="33"/>
      <c r="AG36" s="34" t="n">
        <v>1</v>
      </c>
      <c r="AH36" s="34"/>
      <c r="AI36" s="34"/>
      <c r="AJ36" s="34"/>
      <c r="AK36" s="35" t="n">
        <v>6245</v>
      </c>
      <c r="AL36" s="35"/>
      <c r="AM36" s="35"/>
      <c r="AN36" s="35"/>
      <c r="AO36" s="35"/>
      <c r="AP36" s="35"/>
      <c r="AQ36" s="36" t="n">
        <f aca="false">AG36*AK36*12</f>
        <v>74940</v>
      </c>
      <c r="AR36" s="36"/>
      <c r="AS36" s="36"/>
      <c r="AT36" s="36"/>
      <c r="AU36" s="36"/>
      <c r="AV36" s="36"/>
      <c r="AW36" s="36"/>
      <c r="AX36" s="36"/>
      <c r="AY36" s="37"/>
      <c r="AZ36" s="37"/>
      <c r="BA36" s="37"/>
      <c r="BB36" s="37"/>
      <c r="BC36" s="37"/>
      <c r="BD36" s="37"/>
      <c r="BE36" s="37"/>
      <c r="BF36" s="37"/>
      <c r="BG36" s="37" t="n">
        <f aca="false">+(AK36/30)*15*0.25</f>
        <v>780.625</v>
      </c>
      <c r="BH36" s="37"/>
      <c r="BI36" s="37"/>
      <c r="BJ36" s="37"/>
      <c r="BK36" s="37"/>
      <c r="BL36" s="37"/>
      <c r="BM36" s="37"/>
      <c r="BN36" s="37"/>
      <c r="BO36" s="37" t="n">
        <f aca="false">+(AK36/30)*50</f>
        <v>10408.3333333333</v>
      </c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8" t="n">
        <f aca="false">SUM(AQ36:CU36)</f>
        <v>86128.9583333333</v>
      </c>
      <c r="CW36" s="38"/>
      <c r="CX36" s="38"/>
      <c r="CY36" s="38"/>
      <c r="CZ36" s="38"/>
      <c r="DA36" s="38"/>
      <c r="DB36" s="38"/>
      <c r="DC36" s="38"/>
      <c r="DD36" s="38"/>
      <c r="DE36" s="38"/>
    </row>
    <row r="37" s="30" customFormat="true" ht="24.95" hidden="false" customHeight="true" outlineLevel="0" collapsed="false">
      <c r="A37" s="31" t="s">
        <v>65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2" t="s">
        <v>36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3"/>
      <c r="AE37" s="33"/>
      <c r="AF37" s="33"/>
      <c r="AG37" s="34" t="n">
        <v>12</v>
      </c>
      <c r="AH37" s="34"/>
      <c r="AI37" s="34"/>
      <c r="AJ37" s="34"/>
      <c r="AK37" s="35" t="n">
        <v>6130</v>
      </c>
      <c r="AL37" s="35"/>
      <c r="AM37" s="35"/>
      <c r="AN37" s="35"/>
      <c r="AO37" s="35"/>
      <c r="AP37" s="35"/>
      <c r="AQ37" s="36" t="n">
        <f aca="false">AG37*AK37*12</f>
        <v>882720</v>
      </c>
      <c r="AR37" s="36"/>
      <c r="AS37" s="36"/>
      <c r="AT37" s="36"/>
      <c r="AU37" s="36"/>
      <c r="AV37" s="36"/>
      <c r="AW37" s="36"/>
      <c r="AX37" s="36"/>
      <c r="AY37" s="37"/>
      <c r="AZ37" s="37"/>
      <c r="BA37" s="37"/>
      <c r="BB37" s="37"/>
      <c r="BC37" s="37"/>
      <c r="BD37" s="37"/>
      <c r="BE37" s="37"/>
      <c r="BF37" s="37"/>
      <c r="BG37" s="37" t="n">
        <f aca="false">+(AK37/30)*15*0.25</f>
        <v>766.25</v>
      </c>
      <c r="BH37" s="37"/>
      <c r="BI37" s="37"/>
      <c r="BJ37" s="37"/>
      <c r="BK37" s="37"/>
      <c r="BL37" s="37"/>
      <c r="BM37" s="37"/>
      <c r="BN37" s="37"/>
      <c r="BO37" s="37" t="n">
        <f aca="false">+(AK37/30)*50</f>
        <v>10216.6666666667</v>
      </c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8" t="n">
        <f aca="false">SUM(AQ37:CU37)</f>
        <v>893702.916666667</v>
      </c>
      <c r="CW37" s="38"/>
      <c r="CX37" s="38"/>
      <c r="CY37" s="38"/>
      <c r="CZ37" s="38"/>
      <c r="DA37" s="38"/>
      <c r="DB37" s="38"/>
      <c r="DC37" s="38"/>
      <c r="DD37" s="38"/>
      <c r="DE37" s="38"/>
    </row>
    <row r="38" s="30" customFormat="true" ht="24.95" hidden="false" customHeight="true" outlineLevel="0" collapsed="false">
      <c r="A38" s="31" t="s">
        <v>66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2" t="s">
        <v>67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3"/>
      <c r="AE38" s="33"/>
      <c r="AF38" s="33"/>
      <c r="AG38" s="34" t="n">
        <v>1</v>
      </c>
      <c r="AH38" s="34"/>
      <c r="AI38" s="34"/>
      <c r="AJ38" s="34"/>
      <c r="AK38" s="35" t="n">
        <v>6127</v>
      </c>
      <c r="AL38" s="35"/>
      <c r="AM38" s="35"/>
      <c r="AN38" s="35"/>
      <c r="AO38" s="35"/>
      <c r="AP38" s="35"/>
      <c r="AQ38" s="36" t="n">
        <f aca="false">AG38*AK38*12</f>
        <v>73524</v>
      </c>
      <c r="AR38" s="36"/>
      <c r="AS38" s="36"/>
      <c r="AT38" s="36"/>
      <c r="AU38" s="36"/>
      <c r="AV38" s="36"/>
      <c r="AW38" s="36"/>
      <c r="AX38" s="36"/>
      <c r="AY38" s="37"/>
      <c r="AZ38" s="37"/>
      <c r="BA38" s="37"/>
      <c r="BB38" s="37"/>
      <c r="BC38" s="37"/>
      <c r="BD38" s="37"/>
      <c r="BE38" s="37"/>
      <c r="BF38" s="37"/>
      <c r="BG38" s="37" t="n">
        <f aca="false">+(AK38/30)*15*0.25</f>
        <v>765.875</v>
      </c>
      <c r="BH38" s="37"/>
      <c r="BI38" s="37"/>
      <c r="BJ38" s="37"/>
      <c r="BK38" s="37"/>
      <c r="BL38" s="37"/>
      <c r="BM38" s="37"/>
      <c r="BN38" s="37"/>
      <c r="BO38" s="37" t="n">
        <f aca="false">+(AK38/30)*50</f>
        <v>10211.6666666667</v>
      </c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8" t="n">
        <f aca="false">SUM(AQ38:CU38)</f>
        <v>84501.5416666667</v>
      </c>
      <c r="CW38" s="38"/>
      <c r="CX38" s="38"/>
      <c r="CY38" s="38"/>
      <c r="CZ38" s="38"/>
      <c r="DA38" s="38"/>
      <c r="DB38" s="38"/>
      <c r="DC38" s="38"/>
      <c r="DD38" s="38"/>
      <c r="DE38" s="38"/>
    </row>
    <row r="39" s="30" customFormat="true" ht="24.95" hidden="false" customHeight="true" outlineLevel="0" collapsed="false">
      <c r="A39" s="31" t="s">
        <v>68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2" t="s">
        <v>49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3"/>
      <c r="AE39" s="33"/>
      <c r="AF39" s="33"/>
      <c r="AG39" s="34" t="n">
        <v>1</v>
      </c>
      <c r="AH39" s="34"/>
      <c r="AI39" s="34"/>
      <c r="AJ39" s="34"/>
      <c r="AK39" s="35" t="n">
        <v>6127</v>
      </c>
      <c r="AL39" s="35"/>
      <c r="AM39" s="35"/>
      <c r="AN39" s="35"/>
      <c r="AO39" s="35"/>
      <c r="AP39" s="35"/>
      <c r="AQ39" s="36" t="n">
        <f aca="false">AG39*AK39*12</f>
        <v>73524</v>
      </c>
      <c r="AR39" s="36"/>
      <c r="AS39" s="36"/>
      <c r="AT39" s="36"/>
      <c r="AU39" s="36"/>
      <c r="AV39" s="36"/>
      <c r="AW39" s="36"/>
      <c r="AX39" s="36"/>
      <c r="AY39" s="37"/>
      <c r="AZ39" s="37"/>
      <c r="BA39" s="37"/>
      <c r="BB39" s="37"/>
      <c r="BC39" s="37"/>
      <c r="BD39" s="37"/>
      <c r="BE39" s="37"/>
      <c r="BF39" s="37"/>
      <c r="BG39" s="37" t="n">
        <f aca="false">+(AK39/30)*15*0.25</f>
        <v>765.875</v>
      </c>
      <c r="BH39" s="37"/>
      <c r="BI39" s="37"/>
      <c r="BJ39" s="37"/>
      <c r="BK39" s="37"/>
      <c r="BL39" s="37"/>
      <c r="BM39" s="37"/>
      <c r="BN39" s="37"/>
      <c r="BO39" s="37" t="n">
        <f aca="false">+(AK39/30)*50</f>
        <v>10211.6666666667</v>
      </c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8" t="n">
        <f aca="false">SUM(AQ39:CU39)</f>
        <v>84501.5416666667</v>
      </c>
      <c r="CW39" s="38"/>
      <c r="CX39" s="38"/>
      <c r="CY39" s="38"/>
      <c r="CZ39" s="38"/>
      <c r="DA39" s="38"/>
      <c r="DB39" s="38"/>
      <c r="DC39" s="38"/>
      <c r="DD39" s="38"/>
      <c r="DE39" s="38"/>
    </row>
    <row r="40" s="30" customFormat="true" ht="24.95" hidden="false" customHeight="true" outlineLevel="0" collapsed="false">
      <c r="A40" s="31" t="s">
        <v>69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2" t="s">
        <v>62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3"/>
      <c r="AE40" s="33"/>
      <c r="AF40" s="33"/>
      <c r="AG40" s="34" t="n">
        <v>1</v>
      </c>
      <c r="AH40" s="34"/>
      <c r="AI40" s="34"/>
      <c r="AJ40" s="34"/>
      <c r="AK40" s="35" t="n">
        <v>6006</v>
      </c>
      <c r="AL40" s="35"/>
      <c r="AM40" s="35"/>
      <c r="AN40" s="35"/>
      <c r="AO40" s="35"/>
      <c r="AP40" s="35"/>
      <c r="AQ40" s="36" t="n">
        <f aca="false">AG40*AK40*12</f>
        <v>72072</v>
      </c>
      <c r="AR40" s="36"/>
      <c r="AS40" s="36"/>
      <c r="AT40" s="36"/>
      <c r="AU40" s="36"/>
      <c r="AV40" s="36"/>
      <c r="AW40" s="36"/>
      <c r="AX40" s="36"/>
      <c r="AY40" s="37"/>
      <c r="AZ40" s="37"/>
      <c r="BA40" s="37"/>
      <c r="BB40" s="37"/>
      <c r="BC40" s="37"/>
      <c r="BD40" s="37"/>
      <c r="BE40" s="37"/>
      <c r="BF40" s="37"/>
      <c r="BG40" s="37" t="n">
        <f aca="false">+(AK40/30)*15*0.25</f>
        <v>750.75</v>
      </c>
      <c r="BH40" s="37"/>
      <c r="BI40" s="37"/>
      <c r="BJ40" s="37"/>
      <c r="BK40" s="37"/>
      <c r="BL40" s="37"/>
      <c r="BM40" s="37"/>
      <c r="BN40" s="37"/>
      <c r="BO40" s="37" t="n">
        <f aca="false">+(AK40/30)*50</f>
        <v>10010</v>
      </c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8" t="n">
        <f aca="false">SUM(AQ40:CU40)</f>
        <v>82832.75</v>
      </c>
      <c r="CW40" s="38"/>
      <c r="CX40" s="38"/>
      <c r="CY40" s="38"/>
      <c r="CZ40" s="38"/>
      <c r="DA40" s="38"/>
      <c r="DB40" s="38"/>
      <c r="DC40" s="38"/>
      <c r="DD40" s="38"/>
      <c r="DE40" s="38"/>
    </row>
    <row r="41" s="30" customFormat="true" ht="24.95" hidden="false" customHeight="true" outlineLevel="0" collapsed="false">
      <c r="A41" s="31" t="s">
        <v>70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 t="s">
        <v>62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3"/>
      <c r="AE41" s="33"/>
      <c r="AF41" s="33"/>
      <c r="AG41" s="34" t="n">
        <v>1</v>
      </c>
      <c r="AH41" s="34"/>
      <c r="AI41" s="34"/>
      <c r="AJ41" s="34"/>
      <c r="AK41" s="35" t="n">
        <v>6006</v>
      </c>
      <c r="AL41" s="35"/>
      <c r="AM41" s="35"/>
      <c r="AN41" s="35"/>
      <c r="AO41" s="35"/>
      <c r="AP41" s="35"/>
      <c r="AQ41" s="36" t="n">
        <f aca="false">AG41*AK41*12</f>
        <v>72072</v>
      </c>
      <c r="AR41" s="36"/>
      <c r="AS41" s="36"/>
      <c r="AT41" s="36"/>
      <c r="AU41" s="36"/>
      <c r="AV41" s="36"/>
      <c r="AW41" s="36"/>
      <c r="AX41" s="36"/>
      <c r="AY41" s="37"/>
      <c r="AZ41" s="37"/>
      <c r="BA41" s="37"/>
      <c r="BB41" s="37"/>
      <c r="BC41" s="37"/>
      <c r="BD41" s="37"/>
      <c r="BE41" s="37"/>
      <c r="BF41" s="37"/>
      <c r="BG41" s="37" t="n">
        <f aca="false">+(AK41/30)*15*0.25</f>
        <v>750.75</v>
      </c>
      <c r="BH41" s="37"/>
      <c r="BI41" s="37"/>
      <c r="BJ41" s="37"/>
      <c r="BK41" s="37"/>
      <c r="BL41" s="37"/>
      <c r="BM41" s="37"/>
      <c r="BN41" s="37"/>
      <c r="BO41" s="37" t="n">
        <f aca="false">+(AK41/30)*50</f>
        <v>10010</v>
      </c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8" t="n">
        <f aca="false">SUM(AQ41:CU41)</f>
        <v>82832.75</v>
      </c>
      <c r="CW41" s="38"/>
      <c r="CX41" s="38"/>
      <c r="CY41" s="38"/>
      <c r="CZ41" s="38"/>
      <c r="DA41" s="38"/>
      <c r="DB41" s="38"/>
      <c r="DC41" s="38"/>
      <c r="DD41" s="38"/>
      <c r="DE41" s="38"/>
    </row>
    <row r="42" s="30" customFormat="true" ht="24.95" hidden="false" customHeight="true" outlineLevel="0" collapsed="false">
      <c r="A42" s="31" t="s">
        <v>71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 t="s">
        <v>72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3"/>
      <c r="AE42" s="33"/>
      <c r="AF42" s="33"/>
      <c r="AG42" s="34" t="n">
        <v>1</v>
      </c>
      <c r="AH42" s="34"/>
      <c r="AI42" s="34"/>
      <c r="AJ42" s="34"/>
      <c r="AK42" s="35" t="n">
        <v>5905</v>
      </c>
      <c r="AL42" s="35"/>
      <c r="AM42" s="35"/>
      <c r="AN42" s="35"/>
      <c r="AO42" s="35"/>
      <c r="AP42" s="35"/>
      <c r="AQ42" s="36" t="n">
        <f aca="false">AG42*AK42*12</f>
        <v>70860</v>
      </c>
      <c r="AR42" s="36"/>
      <c r="AS42" s="36"/>
      <c r="AT42" s="36"/>
      <c r="AU42" s="36"/>
      <c r="AV42" s="36"/>
      <c r="AW42" s="36"/>
      <c r="AX42" s="36"/>
      <c r="AY42" s="37"/>
      <c r="AZ42" s="37"/>
      <c r="BA42" s="37"/>
      <c r="BB42" s="37"/>
      <c r="BC42" s="37"/>
      <c r="BD42" s="37"/>
      <c r="BE42" s="37"/>
      <c r="BF42" s="37"/>
      <c r="BG42" s="37" t="n">
        <f aca="false">+(AK42/30)*15*0.25</f>
        <v>738.125</v>
      </c>
      <c r="BH42" s="37"/>
      <c r="BI42" s="37"/>
      <c r="BJ42" s="37"/>
      <c r="BK42" s="37"/>
      <c r="BL42" s="37"/>
      <c r="BM42" s="37"/>
      <c r="BN42" s="37"/>
      <c r="BO42" s="37" t="n">
        <f aca="false">+(AK42/30)*50</f>
        <v>9841.66666666667</v>
      </c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8" t="n">
        <f aca="false">SUM(AQ42:CU42)</f>
        <v>81439.7916666667</v>
      </c>
      <c r="CW42" s="38"/>
      <c r="CX42" s="38"/>
      <c r="CY42" s="38"/>
      <c r="CZ42" s="38"/>
      <c r="DA42" s="38"/>
      <c r="DB42" s="38"/>
      <c r="DC42" s="38"/>
      <c r="DD42" s="38"/>
      <c r="DE42" s="38"/>
    </row>
    <row r="43" s="30" customFormat="true" ht="24.95" hidden="false" customHeight="true" outlineLevel="0" collapsed="false">
      <c r="A43" s="31" t="s">
        <v>62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 t="s">
        <v>62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3"/>
      <c r="AE43" s="33"/>
      <c r="AF43" s="33"/>
      <c r="AG43" s="34" t="n">
        <v>1</v>
      </c>
      <c r="AH43" s="34"/>
      <c r="AI43" s="34"/>
      <c r="AJ43" s="34"/>
      <c r="AK43" s="35" t="n">
        <v>5680</v>
      </c>
      <c r="AL43" s="35"/>
      <c r="AM43" s="35"/>
      <c r="AN43" s="35"/>
      <c r="AO43" s="35"/>
      <c r="AP43" s="35"/>
      <c r="AQ43" s="36" t="n">
        <f aca="false">AG43*AK43*12</f>
        <v>68160</v>
      </c>
      <c r="AR43" s="36"/>
      <c r="AS43" s="36"/>
      <c r="AT43" s="36"/>
      <c r="AU43" s="36"/>
      <c r="AV43" s="36"/>
      <c r="AW43" s="36"/>
      <c r="AX43" s="36"/>
      <c r="AY43" s="37"/>
      <c r="AZ43" s="37"/>
      <c r="BA43" s="37"/>
      <c r="BB43" s="37"/>
      <c r="BC43" s="37"/>
      <c r="BD43" s="37"/>
      <c r="BE43" s="37"/>
      <c r="BF43" s="37"/>
      <c r="BG43" s="37" t="n">
        <f aca="false">+(AK43/30)*15*0.25</f>
        <v>710</v>
      </c>
      <c r="BH43" s="37"/>
      <c r="BI43" s="37"/>
      <c r="BJ43" s="37"/>
      <c r="BK43" s="37"/>
      <c r="BL43" s="37"/>
      <c r="BM43" s="37"/>
      <c r="BN43" s="37"/>
      <c r="BO43" s="37" t="n">
        <f aca="false">+(AK43/30)*50</f>
        <v>9466.66666666667</v>
      </c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8" t="n">
        <f aca="false">SUM(AQ43:CU43)</f>
        <v>78336.6666666667</v>
      </c>
      <c r="CW43" s="38"/>
      <c r="CX43" s="38"/>
      <c r="CY43" s="38"/>
      <c r="CZ43" s="38"/>
      <c r="DA43" s="38"/>
      <c r="DB43" s="38"/>
      <c r="DC43" s="38"/>
      <c r="DD43" s="38"/>
      <c r="DE43" s="38"/>
    </row>
    <row r="44" s="30" customFormat="true" ht="24.95" hidden="false" customHeight="true" outlineLevel="0" collapsed="false">
      <c r="A44" s="31" t="s">
        <v>73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2" t="s">
        <v>23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3"/>
      <c r="AE44" s="33"/>
      <c r="AF44" s="33"/>
      <c r="AG44" s="34" t="n">
        <v>1</v>
      </c>
      <c r="AH44" s="34"/>
      <c r="AI44" s="34"/>
      <c r="AJ44" s="34"/>
      <c r="AK44" s="35" t="n">
        <v>5504</v>
      </c>
      <c r="AL44" s="35"/>
      <c r="AM44" s="35"/>
      <c r="AN44" s="35"/>
      <c r="AO44" s="35"/>
      <c r="AP44" s="35"/>
      <c r="AQ44" s="36" t="n">
        <f aca="false">AG44*AK44*12</f>
        <v>66048</v>
      </c>
      <c r="AR44" s="36"/>
      <c r="AS44" s="36"/>
      <c r="AT44" s="36"/>
      <c r="AU44" s="36"/>
      <c r="AV44" s="36"/>
      <c r="AW44" s="36"/>
      <c r="AX44" s="36"/>
      <c r="AY44" s="37"/>
      <c r="AZ44" s="37"/>
      <c r="BA44" s="37"/>
      <c r="BB44" s="37"/>
      <c r="BC44" s="37"/>
      <c r="BD44" s="37"/>
      <c r="BE44" s="37"/>
      <c r="BF44" s="37"/>
      <c r="BG44" s="37" t="n">
        <f aca="false">+(AK44/30)*15*0.25</f>
        <v>688</v>
      </c>
      <c r="BH44" s="37"/>
      <c r="BI44" s="37"/>
      <c r="BJ44" s="37"/>
      <c r="BK44" s="37"/>
      <c r="BL44" s="37"/>
      <c r="BM44" s="37"/>
      <c r="BN44" s="37"/>
      <c r="BO44" s="37" t="n">
        <f aca="false">+(AK44/30)*50</f>
        <v>9173.33333333333</v>
      </c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8" t="n">
        <f aca="false">SUM(AQ44:CU44)</f>
        <v>75909.3333333333</v>
      </c>
      <c r="CW44" s="38"/>
      <c r="CX44" s="38"/>
      <c r="CY44" s="38"/>
      <c r="CZ44" s="38"/>
      <c r="DA44" s="38"/>
      <c r="DB44" s="38"/>
      <c r="DC44" s="38"/>
      <c r="DD44" s="38"/>
      <c r="DE44" s="38"/>
    </row>
    <row r="45" s="30" customFormat="true" ht="24.95" hidden="false" customHeight="true" outlineLevel="0" collapsed="false">
      <c r="A45" s="31" t="s">
        <v>74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2" t="s">
        <v>23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3"/>
      <c r="AE45" s="33"/>
      <c r="AF45" s="33"/>
      <c r="AG45" s="34" t="n">
        <v>1</v>
      </c>
      <c r="AH45" s="34"/>
      <c r="AI45" s="34"/>
      <c r="AJ45" s="34"/>
      <c r="AK45" s="35" t="n">
        <v>5502</v>
      </c>
      <c r="AL45" s="35"/>
      <c r="AM45" s="35"/>
      <c r="AN45" s="35"/>
      <c r="AO45" s="35"/>
      <c r="AP45" s="35"/>
      <c r="AQ45" s="36" t="n">
        <f aca="false">AG45*AK45*12</f>
        <v>66024</v>
      </c>
      <c r="AR45" s="36"/>
      <c r="AS45" s="36"/>
      <c r="AT45" s="36"/>
      <c r="AU45" s="36"/>
      <c r="AV45" s="36"/>
      <c r="AW45" s="36"/>
      <c r="AX45" s="36"/>
      <c r="AY45" s="37"/>
      <c r="AZ45" s="37"/>
      <c r="BA45" s="37"/>
      <c r="BB45" s="37"/>
      <c r="BC45" s="37"/>
      <c r="BD45" s="37"/>
      <c r="BE45" s="37"/>
      <c r="BF45" s="37"/>
      <c r="BG45" s="37" t="n">
        <f aca="false">+(AK45/30)*15*0.25</f>
        <v>687.75</v>
      </c>
      <c r="BH45" s="37"/>
      <c r="BI45" s="37"/>
      <c r="BJ45" s="37"/>
      <c r="BK45" s="37"/>
      <c r="BL45" s="37"/>
      <c r="BM45" s="37"/>
      <c r="BN45" s="37"/>
      <c r="BO45" s="37" t="n">
        <f aca="false">+(AK45/30)*50</f>
        <v>9170</v>
      </c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8" t="n">
        <f aca="false">SUM(AQ45:CU45)</f>
        <v>75881.75</v>
      </c>
      <c r="CW45" s="38"/>
      <c r="CX45" s="38"/>
      <c r="CY45" s="38"/>
      <c r="CZ45" s="38"/>
      <c r="DA45" s="38"/>
      <c r="DB45" s="38"/>
      <c r="DC45" s="38"/>
      <c r="DD45" s="38"/>
      <c r="DE45" s="38"/>
    </row>
    <row r="46" s="30" customFormat="true" ht="24.95" hidden="false" customHeight="true" outlineLevel="0" collapsed="false">
      <c r="A46" s="31" t="s">
        <v>75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2" t="s">
        <v>46</v>
      </c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3"/>
      <c r="AE46" s="33"/>
      <c r="AF46" s="33"/>
      <c r="AG46" s="34" t="n">
        <v>1</v>
      </c>
      <c r="AH46" s="34"/>
      <c r="AI46" s="34"/>
      <c r="AJ46" s="34"/>
      <c r="AK46" s="35" t="n">
        <v>5497</v>
      </c>
      <c r="AL46" s="35"/>
      <c r="AM46" s="35"/>
      <c r="AN46" s="35"/>
      <c r="AO46" s="35"/>
      <c r="AP46" s="35"/>
      <c r="AQ46" s="36" t="n">
        <f aca="false">AG46*AK46*12</f>
        <v>65964</v>
      </c>
      <c r="AR46" s="36"/>
      <c r="AS46" s="36"/>
      <c r="AT46" s="36"/>
      <c r="AU46" s="36"/>
      <c r="AV46" s="36"/>
      <c r="AW46" s="36"/>
      <c r="AX46" s="36"/>
      <c r="AY46" s="37"/>
      <c r="AZ46" s="37"/>
      <c r="BA46" s="37"/>
      <c r="BB46" s="37"/>
      <c r="BC46" s="37"/>
      <c r="BD46" s="37"/>
      <c r="BE46" s="37"/>
      <c r="BF46" s="37"/>
      <c r="BG46" s="37" t="n">
        <f aca="false">+(AK46/30)*15*0.25</f>
        <v>687.125</v>
      </c>
      <c r="BH46" s="37"/>
      <c r="BI46" s="37"/>
      <c r="BJ46" s="37"/>
      <c r="BK46" s="37"/>
      <c r="BL46" s="37"/>
      <c r="BM46" s="37"/>
      <c r="BN46" s="37"/>
      <c r="BO46" s="37" t="n">
        <f aca="false">+(AK46/30)*50</f>
        <v>9161.66666666667</v>
      </c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8" t="n">
        <f aca="false">SUM(AQ46:CU46)</f>
        <v>75812.7916666667</v>
      </c>
      <c r="CW46" s="38"/>
      <c r="CX46" s="38"/>
      <c r="CY46" s="38"/>
      <c r="CZ46" s="38"/>
      <c r="DA46" s="38"/>
      <c r="DB46" s="38"/>
      <c r="DC46" s="38"/>
      <c r="DD46" s="38"/>
      <c r="DE46" s="38"/>
    </row>
    <row r="47" s="30" customFormat="true" ht="24.95" hidden="false" customHeight="true" outlineLevel="0" collapsed="false">
      <c r="A47" s="31" t="s">
        <v>76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2" t="s">
        <v>30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3"/>
      <c r="AE47" s="33"/>
      <c r="AF47" s="33"/>
      <c r="AG47" s="34" t="n">
        <v>1</v>
      </c>
      <c r="AH47" s="34"/>
      <c r="AI47" s="34"/>
      <c r="AJ47" s="34"/>
      <c r="AK47" s="35" t="n">
        <v>5266</v>
      </c>
      <c r="AL47" s="35"/>
      <c r="AM47" s="35"/>
      <c r="AN47" s="35"/>
      <c r="AO47" s="35"/>
      <c r="AP47" s="35"/>
      <c r="AQ47" s="36" t="n">
        <f aca="false">AG47*AK47*12</f>
        <v>63192</v>
      </c>
      <c r="AR47" s="36"/>
      <c r="AS47" s="36"/>
      <c r="AT47" s="36"/>
      <c r="AU47" s="36"/>
      <c r="AV47" s="36"/>
      <c r="AW47" s="36"/>
      <c r="AX47" s="36"/>
      <c r="AY47" s="37"/>
      <c r="AZ47" s="37"/>
      <c r="BA47" s="37"/>
      <c r="BB47" s="37"/>
      <c r="BC47" s="37"/>
      <c r="BD47" s="37"/>
      <c r="BE47" s="37"/>
      <c r="BF47" s="37"/>
      <c r="BG47" s="37" t="n">
        <f aca="false">+(AK47/30)*15*0.25</f>
        <v>658.25</v>
      </c>
      <c r="BH47" s="37"/>
      <c r="BI47" s="37"/>
      <c r="BJ47" s="37"/>
      <c r="BK47" s="37"/>
      <c r="BL47" s="37"/>
      <c r="BM47" s="37"/>
      <c r="BN47" s="37"/>
      <c r="BO47" s="37" t="n">
        <f aca="false">+(AK47/30)*50</f>
        <v>8776.66666666667</v>
      </c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8" t="n">
        <f aca="false">SUM(AQ47:CU47)</f>
        <v>72626.9166666667</v>
      </c>
      <c r="CW47" s="38"/>
      <c r="CX47" s="38"/>
      <c r="CY47" s="38"/>
      <c r="CZ47" s="38"/>
      <c r="DA47" s="38"/>
      <c r="DB47" s="38"/>
      <c r="DC47" s="38"/>
      <c r="DD47" s="38"/>
      <c r="DE47" s="38"/>
    </row>
    <row r="48" s="30" customFormat="true" ht="24.95" hidden="false" customHeight="true" outlineLevel="0" collapsed="false">
      <c r="A48" s="31" t="s">
        <v>71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 t="s">
        <v>38</v>
      </c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3"/>
      <c r="AE48" s="33"/>
      <c r="AF48" s="33"/>
      <c r="AG48" s="34" t="n">
        <v>1</v>
      </c>
      <c r="AH48" s="34"/>
      <c r="AI48" s="34"/>
      <c r="AJ48" s="34"/>
      <c r="AK48" s="35" t="n">
        <v>5233</v>
      </c>
      <c r="AL48" s="35"/>
      <c r="AM48" s="35"/>
      <c r="AN48" s="35"/>
      <c r="AO48" s="35"/>
      <c r="AP48" s="35"/>
      <c r="AQ48" s="36" t="n">
        <f aca="false">AG48*AK48*12</f>
        <v>62796</v>
      </c>
      <c r="AR48" s="36"/>
      <c r="AS48" s="36"/>
      <c r="AT48" s="36"/>
      <c r="AU48" s="36"/>
      <c r="AV48" s="36"/>
      <c r="AW48" s="36"/>
      <c r="AX48" s="36"/>
      <c r="AY48" s="37"/>
      <c r="AZ48" s="37"/>
      <c r="BA48" s="37"/>
      <c r="BB48" s="37"/>
      <c r="BC48" s="37"/>
      <c r="BD48" s="37"/>
      <c r="BE48" s="37"/>
      <c r="BF48" s="37"/>
      <c r="BG48" s="37" t="n">
        <f aca="false">+(AK48/30)*15*0.25</f>
        <v>654.125</v>
      </c>
      <c r="BH48" s="37"/>
      <c r="BI48" s="37"/>
      <c r="BJ48" s="37"/>
      <c r="BK48" s="37"/>
      <c r="BL48" s="37"/>
      <c r="BM48" s="37"/>
      <c r="BN48" s="37"/>
      <c r="BO48" s="37" t="n">
        <f aca="false">+(AK48/30)*50</f>
        <v>8721.66666666667</v>
      </c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8" t="n">
        <f aca="false">SUM(AQ48:CU48)</f>
        <v>72171.7916666667</v>
      </c>
      <c r="CW48" s="38"/>
      <c r="CX48" s="38"/>
      <c r="CY48" s="38"/>
      <c r="CZ48" s="38"/>
      <c r="DA48" s="38"/>
      <c r="DB48" s="38"/>
      <c r="DC48" s="38"/>
      <c r="DD48" s="38"/>
      <c r="DE48" s="38"/>
    </row>
    <row r="49" s="30" customFormat="true" ht="24.95" hidden="false" customHeight="true" outlineLevel="0" collapsed="false">
      <c r="A49" s="31" t="s">
        <v>77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2" t="s">
        <v>38</v>
      </c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3"/>
      <c r="AE49" s="33"/>
      <c r="AF49" s="33"/>
      <c r="AG49" s="34" t="n">
        <v>1</v>
      </c>
      <c r="AH49" s="34"/>
      <c r="AI49" s="34"/>
      <c r="AJ49" s="34"/>
      <c r="AK49" s="35" t="n">
        <v>523</v>
      </c>
      <c r="AL49" s="35"/>
      <c r="AM49" s="35"/>
      <c r="AN49" s="35"/>
      <c r="AO49" s="35"/>
      <c r="AP49" s="35"/>
      <c r="AQ49" s="36" t="n">
        <f aca="false">AG49*AK49*12</f>
        <v>6276</v>
      </c>
      <c r="AR49" s="36"/>
      <c r="AS49" s="36"/>
      <c r="AT49" s="36"/>
      <c r="AU49" s="36"/>
      <c r="AV49" s="36"/>
      <c r="AW49" s="36"/>
      <c r="AX49" s="36"/>
      <c r="AY49" s="37"/>
      <c r="AZ49" s="37"/>
      <c r="BA49" s="37"/>
      <c r="BB49" s="37"/>
      <c r="BC49" s="37"/>
      <c r="BD49" s="37"/>
      <c r="BE49" s="37"/>
      <c r="BF49" s="37"/>
      <c r="BG49" s="37" t="n">
        <f aca="false">+(AK49/30)*15*0.25</f>
        <v>65.375</v>
      </c>
      <c r="BH49" s="37"/>
      <c r="BI49" s="37"/>
      <c r="BJ49" s="37"/>
      <c r="BK49" s="37"/>
      <c r="BL49" s="37"/>
      <c r="BM49" s="37"/>
      <c r="BN49" s="37"/>
      <c r="BO49" s="37" t="n">
        <f aca="false">+(AK49/30)*50</f>
        <v>871.666666666667</v>
      </c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8" t="n">
        <f aca="false">SUM(AQ49:CU49)</f>
        <v>7213.04166666667</v>
      </c>
      <c r="CW49" s="38"/>
      <c r="CX49" s="38"/>
      <c r="CY49" s="38"/>
      <c r="CZ49" s="38"/>
      <c r="DA49" s="38"/>
      <c r="DB49" s="38"/>
      <c r="DC49" s="38"/>
      <c r="DD49" s="38"/>
      <c r="DE49" s="38"/>
    </row>
    <row r="50" s="30" customFormat="true" ht="24.95" hidden="false" customHeight="true" outlineLevel="0" collapsed="false">
      <c r="A50" s="31" t="s">
        <v>78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 t="s">
        <v>49</v>
      </c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3"/>
      <c r="AE50" s="33"/>
      <c r="AF50" s="33"/>
      <c r="AG50" s="34" t="n">
        <v>1</v>
      </c>
      <c r="AH50" s="34"/>
      <c r="AI50" s="34"/>
      <c r="AJ50" s="34"/>
      <c r="AK50" s="35" t="n">
        <v>5218</v>
      </c>
      <c r="AL50" s="35"/>
      <c r="AM50" s="35"/>
      <c r="AN50" s="35"/>
      <c r="AO50" s="35"/>
      <c r="AP50" s="35"/>
      <c r="AQ50" s="36" t="n">
        <f aca="false">AG50*AK50*12</f>
        <v>62616</v>
      </c>
      <c r="AR50" s="36"/>
      <c r="AS50" s="36"/>
      <c r="AT50" s="36"/>
      <c r="AU50" s="36"/>
      <c r="AV50" s="36"/>
      <c r="AW50" s="36"/>
      <c r="AX50" s="36"/>
      <c r="AY50" s="37"/>
      <c r="AZ50" s="37"/>
      <c r="BA50" s="37"/>
      <c r="BB50" s="37"/>
      <c r="BC50" s="37"/>
      <c r="BD50" s="37"/>
      <c r="BE50" s="37"/>
      <c r="BF50" s="37"/>
      <c r="BG50" s="37" t="n">
        <f aca="false">+(AK50/30)*15*0.25</f>
        <v>652.25</v>
      </c>
      <c r="BH50" s="37"/>
      <c r="BI50" s="37"/>
      <c r="BJ50" s="37"/>
      <c r="BK50" s="37"/>
      <c r="BL50" s="37"/>
      <c r="BM50" s="37"/>
      <c r="BN50" s="37"/>
      <c r="BO50" s="37" t="n">
        <f aca="false">+(AK50/30)*50</f>
        <v>8696.66666666667</v>
      </c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8" t="n">
        <f aca="false">SUM(AQ50:CU50)</f>
        <v>71964.9166666667</v>
      </c>
      <c r="CW50" s="38"/>
      <c r="CX50" s="38"/>
      <c r="CY50" s="38"/>
      <c r="CZ50" s="38"/>
      <c r="DA50" s="38"/>
      <c r="DB50" s="38"/>
      <c r="DC50" s="38"/>
      <c r="DD50" s="38"/>
      <c r="DE50" s="38"/>
    </row>
    <row r="51" s="30" customFormat="true" ht="24.95" hidden="false" customHeight="true" outlineLevel="0" collapsed="false">
      <c r="A51" s="31" t="s">
        <v>79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2" t="s">
        <v>80</v>
      </c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3"/>
      <c r="AE51" s="33"/>
      <c r="AF51" s="33"/>
      <c r="AG51" s="34" t="n">
        <v>1</v>
      </c>
      <c r="AH51" s="34"/>
      <c r="AI51" s="34"/>
      <c r="AJ51" s="34"/>
      <c r="AK51" s="35" t="n">
        <v>4674</v>
      </c>
      <c r="AL51" s="35"/>
      <c r="AM51" s="35"/>
      <c r="AN51" s="35"/>
      <c r="AO51" s="35"/>
      <c r="AP51" s="35"/>
      <c r="AQ51" s="36" t="n">
        <f aca="false">AG51*AK51*12</f>
        <v>56088</v>
      </c>
      <c r="AR51" s="36"/>
      <c r="AS51" s="36"/>
      <c r="AT51" s="36"/>
      <c r="AU51" s="36"/>
      <c r="AV51" s="36"/>
      <c r="AW51" s="36"/>
      <c r="AX51" s="36"/>
      <c r="AY51" s="37"/>
      <c r="AZ51" s="37"/>
      <c r="BA51" s="37"/>
      <c r="BB51" s="37"/>
      <c r="BC51" s="37"/>
      <c r="BD51" s="37"/>
      <c r="BE51" s="37"/>
      <c r="BF51" s="37"/>
      <c r="BG51" s="37" t="n">
        <f aca="false">+(AK51/30)*15*0.25</f>
        <v>584.25</v>
      </c>
      <c r="BH51" s="37"/>
      <c r="BI51" s="37"/>
      <c r="BJ51" s="37"/>
      <c r="BK51" s="37"/>
      <c r="BL51" s="37"/>
      <c r="BM51" s="37"/>
      <c r="BN51" s="37"/>
      <c r="BO51" s="37" t="n">
        <f aca="false">+(AK51/30)*50</f>
        <v>7790</v>
      </c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8" t="n">
        <f aca="false">SUM(AQ51:CU51)</f>
        <v>64462.25</v>
      </c>
      <c r="CW51" s="38"/>
      <c r="CX51" s="38"/>
      <c r="CY51" s="38"/>
      <c r="CZ51" s="38"/>
      <c r="DA51" s="38"/>
      <c r="DB51" s="38"/>
      <c r="DC51" s="38"/>
      <c r="DD51" s="38"/>
      <c r="DE51" s="38"/>
    </row>
    <row r="52" s="30" customFormat="true" ht="24.95" hidden="false" customHeight="true" outlineLevel="0" collapsed="false">
      <c r="A52" s="31" t="s">
        <v>81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2" t="s">
        <v>46</v>
      </c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3"/>
      <c r="AE52" s="33"/>
      <c r="AF52" s="33"/>
      <c r="AG52" s="34" t="n">
        <v>1</v>
      </c>
      <c r="AH52" s="34"/>
      <c r="AI52" s="34"/>
      <c r="AJ52" s="34"/>
      <c r="AK52" s="35" t="n">
        <v>4494</v>
      </c>
      <c r="AL52" s="35"/>
      <c r="AM52" s="35"/>
      <c r="AN52" s="35"/>
      <c r="AO52" s="35"/>
      <c r="AP52" s="35"/>
      <c r="AQ52" s="36" t="n">
        <f aca="false">AG52*AK52*12</f>
        <v>53928</v>
      </c>
      <c r="AR52" s="36"/>
      <c r="AS52" s="36"/>
      <c r="AT52" s="36"/>
      <c r="AU52" s="36"/>
      <c r="AV52" s="36"/>
      <c r="AW52" s="36"/>
      <c r="AX52" s="36"/>
      <c r="AY52" s="37"/>
      <c r="AZ52" s="37"/>
      <c r="BA52" s="37"/>
      <c r="BB52" s="37"/>
      <c r="BC52" s="37"/>
      <c r="BD52" s="37"/>
      <c r="BE52" s="37"/>
      <c r="BF52" s="37"/>
      <c r="BG52" s="37" t="n">
        <f aca="false">+(AK52/30)*15*0.25</f>
        <v>561.75</v>
      </c>
      <c r="BH52" s="37"/>
      <c r="BI52" s="37"/>
      <c r="BJ52" s="37"/>
      <c r="BK52" s="37"/>
      <c r="BL52" s="37"/>
      <c r="BM52" s="37"/>
      <c r="BN52" s="37"/>
      <c r="BO52" s="37" t="n">
        <f aca="false">+(AK52/30)*50</f>
        <v>7490</v>
      </c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8" t="n">
        <f aca="false">SUM(AQ52:CU52)</f>
        <v>61979.75</v>
      </c>
      <c r="CW52" s="38"/>
      <c r="CX52" s="38"/>
      <c r="CY52" s="38"/>
      <c r="CZ52" s="38"/>
      <c r="DA52" s="38"/>
      <c r="DB52" s="38"/>
      <c r="DC52" s="38"/>
      <c r="DD52" s="38"/>
      <c r="DE52" s="38"/>
    </row>
    <row r="53" s="30" customFormat="true" ht="24.95" hidden="false" customHeight="true" outlineLevel="0" collapsed="false">
      <c r="A53" s="31" t="s">
        <v>73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 t="s">
        <v>33</v>
      </c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3"/>
      <c r="AE53" s="33"/>
      <c r="AF53" s="33"/>
      <c r="AG53" s="34" t="n">
        <v>1</v>
      </c>
      <c r="AH53" s="34"/>
      <c r="AI53" s="34"/>
      <c r="AJ53" s="34"/>
      <c r="AK53" s="35" t="n">
        <v>4330</v>
      </c>
      <c r="AL53" s="35"/>
      <c r="AM53" s="35"/>
      <c r="AN53" s="35"/>
      <c r="AO53" s="35"/>
      <c r="AP53" s="35"/>
      <c r="AQ53" s="36" t="n">
        <f aca="false">AG53*AK53*12</f>
        <v>51960</v>
      </c>
      <c r="AR53" s="36"/>
      <c r="AS53" s="36"/>
      <c r="AT53" s="36"/>
      <c r="AU53" s="36"/>
      <c r="AV53" s="36"/>
      <c r="AW53" s="36"/>
      <c r="AX53" s="36"/>
      <c r="AY53" s="37"/>
      <c r="AZ53" s="37"/>
      <c r="BA53" s="37"/>
      <c r="BB53" s="37"/>
      <c r="BC53" s="37"/>
      <c r="BD53" s="37"/>
      <c r="BE53" s="37"/>
      <c r="BF53" s="37"/>
      <c r="BG53" s="37" t="n">
        <f aca="false">+(AK53/30)*15*0.25</f>
        <v>541.25</v>
      </c>
      <c r="BH53" s="37"/>
      <c r="BI53" s="37"/>
      <c r="BJ53" s="37"/>
      <c r="BK53" s="37"/>
      <c r="BL53" s="37"/>
      <c r="BM53" s="37"/>
      <c r="BN53" s="37"/>
      <c r="BO53" s="37" t="n">
        <f aca="false">+(AK53/30)*50</f>
        <v>7216.66666666667</v>
      </c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8" t="n">
        <f aca="false">SUM(AQ53:CU53)</f>
        <v>59717.9166666667</v>
      </c>
      <c r="CW53" s="38"/>
      <c r="CX53" s="38"/>
      <c r="CY53" s="38"/>
      <c r="CZ53" s="38"/>
      <c r="DA53" s="38"/>
      <c r="DB53" s="38"/>
      <c r="DC53" s="38"/>
      <c r="DD53" s="38"/>
      <c r="DE53" s="38"/>
    </row>
    <row r="54" s="30" customFormat="true" ht="24.95" hidden="false" customHeight="true" outlineLevel="0" collapsed="false">
      <c r="A54" s="31" t="s">
        <v>82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 t="s">
        <v>43</v>
      </c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3"/>
      <c r="AE54" s="33"/>
      <c r="AF54" s="33"/>
      <c r="AG54" s="34" t="n">
        <v>1</v>
      </c>
      <c r="AH54" s="34"/>
      <c r="AI54" s="34"/>
      <c r="AJ54" s="34"/>
      <c r="AK54" s="35" t="n">
        <v>4330</v>
      </c>
      <c r="AL54" s="35"/>
      <c r="AM54" s="35"/>
      <c r="AN54" s="35"/>
      <c r="AO54" s="35"/>
      <c r="AP54" s="35"/>
      <c r="AQ54" s="36" t="n">
        <f aca="false">AG54*AK54*12</f>
        <v>51960</v>
      </c>
      <c r="AR54" s="36"/>
      <c r="AS54" s="36"/>
      <c r="AT54" s="36"/>
      <c r="AU54" s="36"/>
      <c r="AV54" s="36"/>
      <c r="AW54" s="36"/>
      <c r="AX54" s="36"/>
      <c r="AY54" s="37"/>
      <c r="AZ54" s="37"/>
      <c r="BA54" s="37"/>
      <c r="BB54" s="37"/>
      <c r="BC54" s="37"/>
      <c r="BD54" s="37"/>
      <c r="BE54" s="37"/>
      <c r="BF54" s="37"/>
      <c r="BG54" s="37" t="n">
        <f aca="false">+(AK54/30)*15*0.25</f>
        <v>541.25</v>
      </c>
      <c r="BH54" s="37"/>
      <c r="BI54" s="37"/>
      <c r="BJ54" s="37"/>
      <c r="BK54" s="37"/>
      <c r="BL54" s="37"/>
      <c r="BM54" s="37"/>
      <c r="BN54" s="37"/>
      <c r="BO54" s="37" t="n">
        <f aca="false">+(AK54/30)*50</f>
        <v>7216.66666666667</v>
      </c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8" t="n">
        <f aca="false">SUM(AQ54:CU54)</f>
        <v>59717.9166666667</v>
      </c>
      <c r="CW54" s="38"/>
      <c r="CX54" s="38"/>
      <c r="CY54" s="38"/>
      <c r="CZ54" s="38"/>
      <c r="DA54" s="38"/>
      <c r="DB54" s="38"/>
      <c r="DC54" s="38"/>
      <c r="DD54" s="38"/>
      <c r="DE54" s="38"/>
    </row>
    <row r="55" s="30" customFormat="true" ht="24.95" hidden="false" customHeight="true" outlineLevel="0" collapsed="false">
      <c r="A55" s="31" t="s">
        <v>83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 t="s">
        <v>51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3"/>
      <c r="AE55" s="33"/>
      <c r="AF55" s="33"/>
      <c r="AG55" s="34" t="n">
        <v>1</v>
      </c>
      <c r="AH55" s="34"/>
      <c r="AI55" s="34"/>
      <c r="AJ55" s="34"/>
      <c r="AK55" s="35" t="n">
        <v>4330</v>
      </c>
      <c r="AL55" s="35"/>
      <c r="AM55" s="35"/>
      <c r="AN55" s="35"/>
      <c r="AO55" s="35"/>
      <c r="AP55" s="35"/>
      <c r="AQ55" s="36" t="n">
        <f aca="false">AG55*AK55*12</f>
        <v>51960</v>
      </c>
      <c r="AR55" s="36"/>
      <c r="AS55" s="36"/>
      <c r="AT55" s="36"/>
      <c r="AU55" s="36"/>
      <c r="AV55" s="36"/>
      <c r="AW55" s="36"/>
      <c r="AX55" s="36"/>
      <c r="AY55" s="37"/>
      <c r="AZ55" s="37"/>
      <c r="BA55" s="37"/>
      <c r="BB55" s="37"/>
      <c r="BC55" s="37"/>
      <c r="BD55" s="37"/>
      <c r="BE55" s="37"/>
      <c r="BF55" s="37"/>
      <c r="BG55" s="37" t="n">
        <f aca="false">+(AK55/30)*15*0.25</f>
        <v>541.25</v>
      </c>
      <c r="BH55" s="37"/>
      <c r="BI55" s="37"/>
      <c r="BJ55" s="37"/>
      <c r="BK55" s="37"/>
      <c r="BL55" s="37"/>
      <c r="BM55" s="37"/>
      <c r="BN55" s="37"/>
      <c r="BO55" s="37" t="n">
        <f aca="false">+(AK55/30)*50</f>
        <v>7216.66666666667</v>
      </c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8" t="n">
        <f aca="false">SUM(AQ55:CU55)</f>
        <v>59717.9166666667</v>
      </c>
      <c r="CW55" s="38"/>
      <c r="CX55" s="38"/>
      <c r="CY55" s="38"/>
      <c r="CZ55" s="38"/>
      <c r="DA55" s="38"/>
      <c r="DB55" s="38"/>
      <c r="DC55" s="38"/>
      <c r="DD55" s="38"/>
      <c r="DE55" s="38"/>
    </row>
    <row r="56" s="30" customFormat="true" ht="24.95" hidden="false" customHeight="true" outlineLevel="0" collapsed="false">
      <c r="A56" s="31" t="s">
        <v>81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 t="s">
        <v>46</v>
      </c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3"/>
      <c r="AE56" s="33"/>
      <c r="AF56" s="33"/>
      <c r="AG56" s="34" t="n">
        <v>1</v>
      </c>
      <c r="AH56" s="34"/>
      <c r="AI56" s="34"/>
      <c r="AJ56" s="34"/>
      <c r="AK56" s="35" t="n">
        <v>4263</v>
      </c>
      <c r="AL56" s="35"/>
      <c r="AM56" s="35"/>
      <c r="AN56" s="35"/>
      <c r="AO56" s="35"/>
      <c r="AP56" s="35"/>
      <c r="AQ56" s="36" t="n">
        <f aca="false">AG56*AK56*12</f>
        <v>51156</v>
      </c>
      <c r="AR56" s="36"/>
      <c r="AS56" s="36"/>
      <c r="AT56" s="36"/>
      <c r="AU56" s="36"/>
      <c r="AV56" s="36"/>
      <c r="AW56" s="36"/>
      <c r="AX56" s="36"/>
      <c r="AY56" s="37"/>
      <c r="AZ56" s="37"/>
      <c r="BA56" s="37"/>
      <c r="BB56" s="37"/>
      <c r="BC56" s="37"/>
      <c r="BD56" s="37"/>
      <c r="BE56" s="37"/>
      <c r="BF56" s="37"/>
      <c r="BG56" s="37" t="n">
        <f aca="false">+(AK56/30)*15*0.25</f>
        <v>532.875</v>
      </c>
      <c r="BH56" s="37"/>
      <c r="BI56" s="37"/>
      <c r="BJ56" s="37"/>
      <c r="BK56" s="37"/>
      <c r="BL56" s="37"/>
      <c r="BM56" s="37"/>
      <c r="BN56" s="37"/>
      <c r="BO56" s="37" t="n">
        <f aca="false">+(AK56/30)*50</f>
        <v>7105</v>
      </c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8" t="n">
        <f aca="false">SUM(AQ56:CU56)</f>
        <v>58793.875</v>
      </c>
      <c r="CW56" s="38"/>
      <c r="CX56" s="38"/>
      <c r="CY56" s="38"/>
      <c r="CZ56" s="38"/>
      <c r="DA56" s="38"/>
      <c r="DB56" s="38"/>
      <c r="DC56" s="38"/>
      <c r="DD56" s="38"/>
      <c r="DE56" s="38"/>
    </row>
    <row r="57" s="30" customFormat="true" ht="24.95" hidden="false" customHeight="true" outlineLevel="0" collapsed="false">
      <c r="A57" s="31" t="s">
        <v>73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 t="s">
        <v>30</v>
      </c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3"/>
      <c r="AE57" s="33"/>
      <c r="AF57" s="33"/>
      <c r="AG57" s="34" t="n">
        <v>1</v>
      </c>
      <c r="AH57" s="34"/>
      <c r="AI57" s="34"/>
      <c r="AJ57" s="34"/>
      <c r="AK57" s="35" t="n">
        <v>4202</v>
      </c>
      <c r="AL57" s="35"/>
      <c r="AM57" s="35"/>
      <c r="AN57" s="35"/>
      <c r="AO57" s="35"/>
      <c r="AP57" s="35"/>
      <c r="AQ57" s="36" t="n">
        <f aca="false">AG57*AK57*12</f>
        <v>50424</v>
      </c>
      <c r="AR57" s="36"/>
      <c r="AS57" s="36"/>
      <c r="AT57" s="36"/>
      <c r="AU57" s="36"/>
      <c r="AV57" s="36"/>
      <c r="AW57" s="36"/>
      <c r="AX57" s="36"/>
      <c r="AY57" s="37"/>
      <c r="AZ57" s="37"/>
      <c r="BA57" s="37"/>
      <c r="BB57" s="37"/>
      <c r="BC57" s="37"/>
      <c r="BD57" s="37"/>
      <c r="BE57" s="37"/>
      <c r="BF57" s="37"/>
      <c r="BG57" s="37" t="n">
        <f aca="false">+(AK57/30)*15*0.25</f>
        <v>525.25</v>
      </c>
      <c r="BH57" s="37"/>
      <c r="BI57" s="37"/>
      <c r="BJ57" s="37"/>
      <c r="BK57" s="37"/>
      <c r="BL57" s="37"/>
      <c r="BM57" s="37"/>
      <c r="BN57" s="37"/>
      <c r="BO57" s="37" t="n">
        <f aca="false">+(AK57/30)*50</f>
        <v>7003.33333333333</v>
      </c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8" t="n">
        <f aca="false">SUM(AQ57:CU57)</f>
        <v>57952.5833333333</v>
      </c>
      <c r="CW57" s="38"/>
      <c r="CX57" s="38"/>
      <c r="CY57" s="38"/>
      <c r="CZ57" s="38"/>
      <c r="DA57" s="38"/>
      <c r="DB57" s="38"/>
      <c r="DC57" s="38"/>
      <c r="DD57" s="38"/>
      <c r="DE57" s="38"/>
    </row>
    <row r="58" s="30" customFormat="true" ht="24.95" hidden="false" customHeight="true" outlineLevel="0" collapsed="false">
      <c r="A58" s="31" t="s">
        <v>74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2" t="s">
        <v>62</v>
      </c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3"/>
      <c r="AE58" s="33"/>
      <c r="AF58" s="33"/>
      <c r="AG58" s="34" t="n">
        <v>1</v>
      </c>
      <c r="AH58" s="34"/>
      <c r="AI58" s="34"/>
      <c r="AJ58" s="34"/>
      <c r="AK58" s="35" t="n">
        <v>4105</v>
      </c>
      <c r="AL58" s="35"/>
      <c r="AM58" s="35"/>
      <c r="AN58" s="35"/>
      <c r="AO58" s="35"/>
      <c r="AP58" s="35"/>
      <c r="AQ58" s="36" t="n">
        <f aca="false">AG58*AK58*12</f>
        <v>49260</v>
      </c>
      <c r="AR58" s="36"/>
      <c r="AS58" s="36"/>
      <c r="AT58" s="36"/>
      <c r="AU58" s="36"/>
      <c r="AV58" s="36"/>
      <c r="AW58" s="36"/>
      <c r="AX58" s="36"/>
      <c r="AY58" s="37"/>
      <c r="AZ58" s="37"/>
      <c r="BA58" s="37"/>
      <c r="BB58" s="37"/>
      <c r="BC58" s="37"/>
      <c r="BD58" s="37"/>
      <c r="BE58" s="37"/>
      <c r="BF58" s="37"/>
      <c r="BG58" s="37" t="n">
        <f aca="false">+(AK58/30)*15*0.25</f>
        <v>513.125</v>
      </c>
      <c r="BH58" s="37"/>
      <c r="BI58" s="37"/>
      <c r="BJ58" s="37"/>
      <c r="BK58" s="37"/>
      <c r="BL58" s="37"/>
      <c r="BM58" s="37"/>
      <c r="BN58" s="37"/>
      <c r="BO58" s="37" t="n">
        <f aca="false">+(AK58/30)*50</f>
        <v>6841.66666666667</v>
      </c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8" t="n">
        <f aca="false">SUM(AQ58:CU58)</f>
        <v>56614.7916666667</v>
      </c>
      <c r="CW58" s="38"/>
      <c r="CX58" s="38"/>
      <c r="CY58" s="38"/>
      <c r="CZ58" s="38"/>
      <c r="DA58" s="38"/>
      <c r="DB58" s="38"/>
      <c r="DC58" s="38"/>
      <c r="DD58" s="38"/>
      <c r="DE58" s="38"/>
    </row>
    <row r="59" s="30" customFormat="true" ht="24.95" hidden="false" customHeight="true" outlineLevel="0" collapsed="false">
      <c r="A59" s="31" t="s">
        <v>74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2" t="s">
        <v>62</v>
      </c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3"/>
      <c r="AE59" s="33"/>
      <c r="AF59" s="33"/>
      <c r="AG59" s="34" t="n">
        <v>1</v>
      </c>
      <c r="AH59" s="34"/>
      <c r="AI59" s="34"/>
      <c r="AJ59" s="34"/>
      <c r="AK59" s="35" t="n">
        <v>4100</v>
      </c>
      <c r="AL59" s="35"/>
      <c r="AM59" s="35"/>
      <c r="AN59" s="35"/>
      <c r="AO59" s="35"/>
      <c r="AP59" s="35"/>
      <c r="AQ59" s="36" t="n">
        <f aca="false">AG59*AK59*12</f>
        <v>49200</v>
      </c>
      <c r="AR59" s="36"/>
      <c r="AS59" s="36"/>
      <c r="AT59" s="36"/>
      <c r="AU59" s="36"/>
      <c r="AV59" s="36"/>
      <c r="AW59" s="36"/>
      <c r="AX59" s="36"/>
      <c r="AY59" s="37"/>
      <c r="AZ59" s="37"/>
      <c r="BA59" s="37"/>
      <c r="BB59" s="37"/>
      <c r="BC59" s="37"/>
      <c r="BD59" s="37"/>
      <c r="BE59" s="37"/>
      <c r="BF59" s="37"/>
      <c r="BG59" s="37" t="n">
        <f aca="false">+(AK59/30)*15*0.25</f>
        <v>512.5</v>
      </c>
      <c r="BH59" s="37"/>
      <c r="BI59" s="37"/>
      <c r="BJ59" s="37"/>
      <c r="BK59" s="37"/>
      <c r="BL59" s="37"/>
      <c r="BM59" s="37"/>
      <c r="BN59" s="37"/>
      <c r="BO59" s="37" t="n">
        <f aca="false">+(AK59/30)*50</f>
        <v>6833.33333333333</v>
      </c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8" t="n">
        <f aca="false">SUM(AQ59:CU59)</f>
        <v>56545.8333333333</v>
      </c>
      <c r="CW59" s="38"/>
      <c r="CX59" s="38"/>
      <c r="CY59" s="38"/>
      <c r="CZ59" s="38"/>
      <c r="DA59" s="38"/>
      <c r="DB59" s="38"/>
      <c r="DC59" s="38"/>
      <c r="DD59" s="38"/>
      <c r="DE59" s="38"/>
    </row>
    <row r="60" s="30" customFormat="true" ht="24.95" hidden="false" customHeight="true" outlineLevel="0" collapsed="false">
      <c r="A60" s="31" t="s">
        <v>81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2" t="s">
        <v>46</v>
      </c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3"/>
      <c r="AE60" s="33"/>
      <c r="AF60" s="33"/>
      <c r="AG60" s="34" t="n">
        <v>1</v>
      </c>
      <c r="AH60" s="34"/>
      <c r="AI60" s="34"/>
      <c r="AJ60" s="34"/>
      <c r="AK60" s="35" t="n">
        <v>3927</v>
      </c>
      <c r="AL60" s="35"/>
      <c r="AM60" s="35"/>
      <c r="AN60" s="35"/>
      <c r="AO60" s="35"/>
      <c r="AP60" s="35"/>
      <c r="AQ60" s="36" t="n">
        <f aca="false">AG60*AK60*12</f>
        <v>47124</v>
      </c>
      <c r="AR60" s="36"/>
      <c r="AS60" s="36"/>
      <c r="AT60" s="36"/>
      <c r="AU60" s="36"/>
      <c r="AV60" s="36"/>
      <c r="AW60" s="36"/>
      <c r="AX60" s="36"/>
      <c r="AY60" s="37"/>
      <c r="AZ60" s="37"/>
      <c r="BA60" s="37"/>
      <c r="BB60" s="37"/>
      <c r="BC60" s="37"/>
      <c r="BD60" s="37"/>
      <c r="BE60" s="37"/>
      <c r="BF60" s="37"/>
      <c r="BG60" s="37" t="n">
        <f aca="false">+(AK60/30)*15*0.25</f>
        <v>490.875</v>
      </c>
      <c r="BH60" s="37"/>
      <c r="BI60" s="37"/>
      <c r="BJ60" s="37"/>
      <c r="BK60" s="37"/>
      <c r="BL60" s="37"/>
      <c r="BM60" s="37"/>
      <c r="BN60" s="37"/>
      <c r="BO60" s="37" t="n">
        <f aca="false">+(AK60/30)*50</f>
        <v>6545</v>
      </c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8" t="n">
        <f aca="false">SUM(AQ60:CU60)</f>
        <v>54159.875</v>
      </c>
      <c r="CW60" s="38"/>
      <c r="CX60" s="38"/>
      <c r="CY60" s="38"/>
      <c r="CZ60" s="38"/>
      <c r="DA60" s="38"/>
      <c r="DB60" s="38"/>
      <c r="DC60" s="38"/>
      <c r="DD60" s="38"/>
      <c r="DE60" s="38"/>
    </row>
    <row r="61" s="30" customFormat="true" ht="24.95" hidden="false" customHeight="true" outlineLevel="0" collapsed="false">
      <c r="A61" s="31" t="s">
        <v>84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2" t="s">
        <v>51</v>
      </c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3"/>
      <c r="AE61" s="33"/>
      <c r="AF61" s="33"/>
      <c r="AG61" s="34" t="n">
        <v>1</v>
      </c>
      <c r="AH61" s="34"/>
      <c r="AI61" s="34"/>
      <c r="AJ61" s="34"/>
      <c r="AK61" s="35" t="n">
        <v>3813</v>
      </c>
      <c r="AL61" s="35"/>
      <c r="AM61" s="35"/>
      <c r="AN61" s="35"/>
      <c r="AO61" s="35"/>
      <c r="AP61" s="35"/>
      <c r="AQ61" s="36" t="n">
        <f aca="false">AG61*AK61*12</f>
        <v>45756</v>
      </c>
      <c r="AR61" s="36"/>
      <c r="AS61" s="36"/>
      <c r="AT61" s="36"/>
      <c r="AU61" s="36"/>
      <c r="AV61" s="36"/>
      <c r="AW61" s="36"/>
      <c r="AX61" s="36"/>
      <c r="AY61" s="37"/>
      <c r="AZ61" s="37"/>
      <c r="BA61" s="37"/>
      <c r="BB61" s="37"/>
      <c r="BC61" s="37"/>
      <c r="BD61" s="37"/>
      <c r="BE61" s="37"/>
      <c r="BF61" s="37"/>
      <c r="BG61" s="37" t="n">
        <f aca="false">+(AK61/30)*15*0.25</f>
        <v>476.625</v>
      </c>
      <c r="BH61" s="37"/>
      <c r="BI61" s="37"/>
      <c r="BJ61" s="37"/>
      <c r="BK61" s="37"/>
      <c r="BL61" s="37"/>
      <c r="BM61" s="37"/>
      <c r="BN61" s="37"/>
      <c r="BO61" s="37" t="n">
        <f aca="false">+(AK61/30)*50</f>
        <v>6355</v>
      </c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8" t="n">
        <f aca="false">SUM(AQ61:CU61)</f>
        <v>52587.625</v>
      </c>
      <c r="CW61" s="38"/>
      <c r="CX61" s="38"/>
      <c r="CY61" s="38"/>
      <c r="CZ61" s="38"/>
      <c r="DA61" s="38"/>
      <c r="DB61" s="38"/>
      <c r="DC61" s="38"/>
      <c r="DD61" s="38"/>
      <c r="DE61" s="38"/>
    </row>
    <row r="62" s="30" customFormat="true" ht="24.95" hidden="false" customHeight="true" outlineLevel="0" collapsed="false">
      <c r="A62" s="31" t="s">
        <v>81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2" t="s">
        <v>46</v>
      </c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3"/>
      <c r="AE62" s="33"/>
      <c r="AF62" s="33"/>
      <c r="AG62" s="34" t="n">
        <v>1</v>
      </c>
      <c r="AH62" s="34"/>
      <c r="AI62" s="34"/>
      <c r="AJ62" s="34"/>
      <c r="AK62" s="35" t="n">
        <v>3710</v>
      </c>
      <c r="AL62" s="35"/>
      <c r="AM62" s="35"/>
      <c r="AN62" s="35"/>
      <c r="AO62" s="35"/>
      <c r="AP62" s="35"/>
      <c r="AQ62" s="36" t="n">
        <f aca="false">AG62*AK62*12</f>
        <v>44520</v>
      </c>
      <c r="AR62" s="36"/>
      <c r="AS62" s="36"/>
      <c r="AT62" s="36"/>
      <c r="AU62" s="36"/>
      <c r="AV62" s="36"/>
      <c r="AW62" s="36"/>
      <c r="AX62" s="36"/>
      <c r="AY62" s="37"/>
      <c r="AZ62" s="37"/>
      <c r="BA62" s="37"/>
      <c r="BB62" s="37"/>
      <c r="BC62" s="37"/>
      <c r="BD62" s="37"/>
      <c r="BE62" s="37"/>
      <c r="BF62" s="37"/>
      <c r="BG62" s="37" t="n">
        <f aca="false">+(AK62/30)*15*0.25</f>
        <v>463.75</v>
      </c>
      <c r="BH62" s="37"/>
      <c r="BI62" s="37"/>
      <c r="BJ62" s="37"/>
      <c r="BK62" s="37"/>
      <c r="BL62" s="37"/>
      <c r="BM62" s="37"/>
      <c r="BN62" s="37"/>
      <c r="BO62" s="37" t="n">
        <f aca="false">+(AK62/30)*50</f>
        <v>6183.33333333333</v>
      </c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8" t="n">
        <f aca="false">SUM(AQ62:CU62)</f>
        <v>51167.0833333333</v>
      </c>
      <c r="CW62" s="38"/>
      <c r="CX62" s="38"/>
      <c r="CY62" s="38"/>
      <c r="CZ62" s="38"/>
      <c r="DA62" s="38"/>
      <c r="DB62" s="38"/>
      <c r="DC62" s="38"/>
      <c r="DD62" s="38"/>
      <c r="DE62" s="38"/>
    </row>
    <row r="63" s="30" customFormat="true" ht="24.95" hidden="false" customHeight="true" outlineLevel="0" collapsed="false">
      <c r="A63" s="31" t="s">
        <v>85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2" t="s">
        <v>46</v>
      </c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3"/>
      <c r="AE63" s="33"/>
      <c r="AF63" s="33"/>
      <c r="AG63" s="34" t="n">
        <v>1</v>
      </c>
      <c r="AH63" s="34"/>
      <c r="AI63" s="34"/>
      <c r="AJ63" s="34"/>
      <c r="AK63" s="35" t="n">
        <v>3710</v>
      </c>
      <c r="AL63" s="35"/>
      <c r="AM63" s="35"/>
      <c r="AN63" s="35"/>
      <c r="AO63" s="35"/>
      <c r="AP63" s="35"/>
      <c r="AQ63" s="36" t="n">
        <f aca="false">AG63*AK63*12</f>
        <v>44520</v>
      </c>
      <c r="AR63" s="36"/>
      <c r="AS63" s="36"/>
      <c r="AT63" s="36"/>
      <c r="AU63" s="36"/>
      <c r="AV63" s="36"/>
      <c r="AW63" s="36"/>
      <c r="AX63" s="36"/>
      <c r="AY63" s="37"/>
      <c r="AZ63" s="37"/>
      <c r="BA63" s="37"/>
      <c r="BB63" s="37"/>
      <c r="BC63" s="37"/>
      <c r="BD63" s="37"/>
      <c r="BE63" s="37"/>
      <c r="BF63" s="37"/>
      <c r="BG63" s="37" t="n">
        <f aca="false">+(AK63/30)*15*0.25</f>
        <v>463.75</v>
      </c>
      <c r="BH63" s="37"/>
      <c r="BI63" s="37"/>
      <c r="BJ63" s="37"/>
      <c r="BK63" s="37"/>
      <c r="BL63" s="37"/>
      <c r="BM63" s="37"/>
      <c r="BN63" s="37"/>
      <c r="BO63" s="37" t="n">
        <f aca="false">+(AK63/30)*50</f>
        <v>6183.33333333333</v>
      </c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8" t="n">
        <f aca="false">SUM(AQ63:CU63)</f>
        <v>51167.0833333333</v>
      </c>
      <c r="CW63" s="38"/>
      <c r="CX63" s="38"/>
      <c r="CY63" s="38"/>
      <c r="CZ63" s="38"/>
      <c r="DA63" s="38"/>
      <c r="DB63" s="38"/>
      <c r="DC63" s="38"/>
      <c r="DD63" s="38"/>
      <c r="DE63" s="38"/>
    </row>
    <row r="64" s="30" customFormat="true" ht="24.95" hidden="false" customHeight="true" outlineLevel="0" collapsed="false">
      <c r="A64" s="31" t="s">
        <v>73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2" t="s">
        <v>51</v>
      </c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3"/>
      <c r="AE64" s="33"/>
      <c r="AF64" s="33"/>
      <c r="AG64" s="34" t="n">
        <v>2</v>
      </c>
      <c r="AH64" s="34"/>
      <c r="AI64" s="34"/>
      <c r="AJ64" s="34"/>
      <c r="AK64" s="35" t="n">
        <v>3704</v>
      </c>
      <c r="AL64" s="35"/>
      <c r="AM64" s="35"/>
      <c r="AN64" s="35"/>
      <c r="AO64" s="35"/>
      <c r="AP64" s="35"/>
      <c r="AQ64" s="36" t="n">
        <f aca="false">AG64*AK64*12</f>
        <v>88896</v>
      </c>
      <c r="AR64" s="36"/>
      <c r="AS64" s="36"/>
      <c r="AT64" s="36"/>
      <c r="AU64" s="36"/>
      <c r="AV64" s="36"/>
      <c r="AW64" s="36"/>
      <c r="AX64" s="36"/>
      <c r="AY64" s="37"/>
      <c r="AZ64" s="37"/>
      <c r="BA64" s="37"/>
      <c r="BB64" s="37"/>
      <c r="BC64" s="37"/>
      <c r="BD64" s="37"/>
      <c r="BE64" s="37"/>
      <c r="BF64" s="37"/>
      <c r="BG64" s="37" t="n">
        <f aca="false">+(AK64/30)*15*0.25</f>
        <v>463</v>
      </c>
      <c r="BH64" s="37"/>
      <c r="BI64" s="37"/>
      <c r="BJ64" s="37"/>
      <c r="BK64" s="37"/>
      <c r="BL64" s="37"/>
      <c r="BM64" s="37"/>
      <c r="BN64" s="37"/>
      <c r="BO64" s="37" t="n">
        <f aca="false">+(AK64/30)*50</f>
        <v>6173.33333333333</v>
      </c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8" t="n">
        <f aca="false">SUM(AQ64:CU64)</f>
        <v>95532.3333333333</v>
      </c>
      <c r="CW64" s="38"/>
      <c r="CX64" s="38"/>
      <c r="CY64" s="38"/>
      <c r="CZ64" s="38"/>
      <c r="DA64" s="38"/>
      <c r="DB64" s="38"/>
      <c r="DC64" s="38"/>
      <c r="DD64" s="38"/>
      <c r="DE64" s="38"/>
    </row>
    <row r="65" s="30" customFormat="true" ht="24.95" hidden="false" customHeight="true" outlineLevel="0" collapsed="false">
      <c r="A65" s="31" t="s">
        <v>74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2" t="s">
        <v>38</v>
      </c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3"/>
      <c r="AE65" s="33"/>
      <c r="AF65" s="33"/>
      <c r="AG65" s="34" t="n">
        <v>1</v>
      </c>
      <c r="AH65" s="34"/>
      <c r="AI65" s="34"/>
      <c r="AJ65" s="34"/>
      <c r="AK65" s="35" t="n">
        <v>3553</v>
      </c>
      <c r="AL65" s="35"/>
      <c r="AM65" s="35"/>
      <c r="AN65" s="35"/>
      <c r="AO65" s="35"/>
      <c r="AP65" s="35"/>
      <c r="AQ65" s="36" t="n">
        <f aca="false">AG65*AK65*12</f>
        <v>42636</v>
      </c>
      <c r="AR65" s="36"/>
      <c r="AS65" s="36"/>
      <c r="AT65" s="36"/>
      <c r="AU65" s="36"/>
      <c r="AV65" s="36"/>
      <c r="AW65" s="36"/>
      <c r="AX65" s="36"/>
      <c r="AY65" s="37"/>
      <c r="AZ65" s="37"/>
      <c r="BA65" s="37"/>
      <c r="BB65" s="37"/>
      <c r="BC65" s="37"/>
      <c r="BD65" s="37"/>
      <c r="BE65" s="37"/>
      <c r="BF65" s="37"/>
      <c r="BG65" s="37" t="n">
        <f aca="false">+(AK65/30)*15*0.25</f>
        <v>444.125</v>
      </c>
      <c r="BH65" s="37"/>
      <c r="BI65" s="37"/>
      <c r="BJ65" s="37"/>
      <c r="BK65" s="37"/>
      <c r="BL65" s="37"/>
      <c r="BM65" s="37"/>
      <c r="BN65" s="37"/>
      <c r="BO65" s="37" t="n">
        <f aca="false">+(AK65/30)*50</f>
        <v>5921.66666666667</v>
      </c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8" t="n">
        <f aca="false">SUM(AQ65:CU65)</f>
        <v>49001.7916666667</v>
      </c>
      <c r="CW65" s="38"/>
      <c r="CX65" s="38"/>
      <c r="CY65" s="38"/>
      <c r="CZ65" s="38"/>
      <c r="DA65" s="38"/>
      <c r="DB65" s="38"/>
      <c r="DC65" s="38"/>
      <c r="DD65" s="38"/>
      <c r="DE65" s="38"/>
    </row>
    <row r="66" s="30" customFormat="true" ht="24.95" hidden="false" customHeight="true" outlineLevel="0" collapsed="false">
      <c r="A66" s="31" t="s">
        <v>86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2" t="s">
        <v>72</v>
      </c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3"/>
      <c r="AE66" s="33"/>
      <c r="AF66" s="33"/>
      <c r="AG66" s="34" t="n">
        <v>1</v>
      </c>
      <c r="AH66" s="34"/>
      <c r="AI66" s="34"/>
      <c r="AJ66" s="34"/>
      <c r="AK66" s="35" t="n">
        <v>3452</v>
      </c>
      <c r="AL66" s="35"/>
      <c r="AM66" s="35"/>
      <c r="AN66" s="35"/>
      <c r="AO66" s="35"/>
      <c r="AP66" s="35"/>
      <c r="AQ66" s="36" t="n">
        <f aca="false">AG66*AK66*12</f>
        <v>41424</v>
      </c>
      <c r="AR66" s="36"/>
      <c r="AS66" s="36"/>
      <c r="AT66" s="36"/>
      <c r="AU66" s="36"/>
      <c r="AV66" s="36"/>
      <c r="AW66" s="36"/>
      <c r="AX66" s="36"/>
      <c r="AY66" s="37"/>
      <c r="AZ66" s="37"/>
      <c r="BA66" s="37"/>
      <c r="BB66" s="37"/>
      <c r="BC66" s="37"/>
      <c r="BD66" s="37"/>
      <c r="BE66" s="37"/>
      <c r="BF66" s="37"/>
      <c r="BG66" s="37" t="n">
        <f aca="false">+(AK66/30)*15*0.25</f>
        <v>431.5</v>
      </c>
      <c r="BH66" s="37"/>
      <c r="BI66" s="37"/>
      <c r="BJ66" s="37"/>
      <c r="BK66" s="37"/>
      <c r="BL66" s="37"/>
      <c r="BM66" s="37"/>
      <c r="BN66" s="37"/>
      <c r="BO66" s="37" t="n">
        <f aca="false">+(AK66/30)*50</f>
        <v>5753.33333333333</v>
      </c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8" t="n">
        <f aca="false">SUM(AQ66:CU66)</f>
        <v>47608.8333333333</v>
      </c>
      <c r="CW66" s="38"/>
      <c r="CX66" s="38"/>
      <c r="CY66" s="38"/>
      <c r="CZ66" s="38"/>
      <c r="DA66" s="38"/>
      <c r="DB66" s="38"/>
      <c r="DC66" s="38"/>
      <c r="DD66" s="38"/>
      <c r="DE66" s="38"/>
    </row>
    <row r="67" s="30" customFormat="true" ht="24.95" hidden="false" customHeight="true" outlineLevel="0" collapsed="false">
      <c r="A67" s="31" t="s">
        <v>87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2" t="s">
        <v>46</v>
      </c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3"/>
      <c r="AE67" s="33"/>
      <c r="AF67" s="33"/>
      <c r="AG67" s="34" t="n">
        <v>1</v>
      </c>
      <c r="AH67" s="34"/>
      <c r="AI67" s="34"/>
      <c r="AJ67" s="34"/>
      <c r="AK67" s="35" t="n">
        <v>3442</v>
      </c>
      <c r="AL67" s="35"/>
      <c r="AM67" s="35"/>
      <c r="AN67" s="35"/>
      <c r="AO67" s="35"/>
      <c r="AP67" s="35"/>
      <c r="AQ67" s="36" t="n">
        <f aca="false">AG67*AK67*12</f>
        <v>41304</v>
      </c>
      <c r="AR67" s="36"/>
      <c r="AS67" s="36"/>
      <c r="AT67" s="36"/>
      <c r="AU67" s="36"/>
      <c r="AV67" s="36"/>
      <c r="AW67" s="36"/>
      <c r="AX67" s="36"/>
      <c r="AY67" s="37"/>
      <c r="AZ67" s="37"/>
      <c r="BA67" s="37"/>
      <c r="BB67" s="37"/>
      <c r="BC67" s="37"/>
      <c r="BD67" s="37"/>
      <c r="BE67" s="37"/>
      <c r="BF67" s="37"/>
      <c r="BG67" s="37" t="n">
        <f aca="false">+(AK67/30)*15*0.25</f>
        <v>430.25</v>
      </c>
      <c r="BH67" s="37"/>
      <c r="BI67" s="37"/>
      <c r="BJ67" s="37"/>
      <c r="BK67" s="37"/>
      <c r="BL67" s="37"/>
      <c r="BM67" s="37"/>
      <c r="BN67" s="37"/>
      <c r="BO67" s="37" t="n">
        <f aca="false">+(AK67/30)*50</f>
        <v>5736.66666666667</v>
      </c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8" t="n">
        <f aca="false">SUM(AQ67:CU67)</f>
        <v>47470.9166666667</v>
      </c>
      <c r="CW67" s="38"/>
      <c r="CX67" s="38"/>
      <c r="CY67" s="38"/>
      <c r="CZ67" s="38"/>
      <c r="DA67" s="38"/>
      <c r="DB67" s="38"/>
      <c r="DC67" s="38"/>
      <c r="DD67" s="38"/>
      <c r="DE67" s="38"/>
    </row>
    <row r="68" s="30" customFormat="true" ht="24.95" hidden="false" customHeight="true" outlineLevel="0" collapsed="false">
      <c r="A68" s="31" t="s">
        <v>87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2" t="s">
        <v>62</v>
      </c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3"/>
      <c r="AE68" s="33"/>
      <c r="AF68" s="33"/>
      <c r="AG68" s="34" t="n">
        <v>1</v>
      </c>
      <c r="AH68" s="34"/>
      <c r="AI68" s="34"/>
      <c r="AJ68" s="34"/>
      <c r="AK68" s="35" t="n">
        <v>3385</v>
      </c>
      <c r="AL68" s="35"/>
      <c r="AM68" s="35"/>
      <c r="AN68" s="35"/>
      <c r="AO68" s="35"/>
      <c r="AP68" s="35"/>
      <c r="AQ68" s="36" t="n">
        <f aca="false">AG68*AK68*12</f>
        <v>40620</v>
      </c>
      <c r="AR68" s="36"/>
      <c r="AS68" s="36"/>
      <c r="AT68" s="36"/>
      <c r="AU68" s="36"/>
      <c r="AV68" s="36"/>
      <c r="AW68" s="36"/>
      <c r="AX68" s="36"/>
      <c r="AY68" s="37"/>
      <c r="AZ68" s="37"/>
      <c r="BA68" s="37"/>
      <c r="BB68" s="37"/>
      <c r="BC68" s="37"/>
      <c r="BD68" s="37"/>
      <c r="BE68" s="37"/>
      <c r="BF68" s="37"/>
      <c r="BG68" s="37" t="n">
        <f aca="false">+(AK68/30)*15*0.25</f>
        <v>423.125</v>
      </c>
      <c r="BH68" s="37"/>
      <c r="BI68" s="37"/>
      <c r="BJ68" s="37"/>
      <c r="BK68" s="37"/>
      <c r="BL68" s="37"/>
      <c r="BM68" s="37"/>
      <c r="BN68" s="37"/>
      <c r="BO68" s="37" t="n">
        <f aca="false">+(AK68/30)*50</f>
        <v>5641.66666666667</v>
      </c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8" t="n">
        <f aca="false">SUM(AQ68:CU68)</f>
        <v>46684.7916666667</v>
      </c>
      <c r="CW68" s="38"/>
      <c r="CX68" s="38"/>
      <c r="CY68" s="38"/>
      <c r="CZ68" s="38"/>
      <c r="DA68" s="38"/>
      <c r="DB68" s="38"/>
      <c r="DC68" s="38"/>
      <c r="DD68" s="38"/>
      <c r="DE68" s="38"/>
    </row>
    <row r="69" s="30" customFormat="true" ht="24.95" hidden="false" customHeight="true" outlineLevel="0" collapsed="false">
      <c r="A69" s="31" t="s">
        <v>88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2" t="s">
        <v>43</v>
      </c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3"/>
      <c r="AE69" s="33"/>
      <c r="AF69" s="33"/>
      <c r="AG69" s="34" t="n">
        <v>1</v>
      </c>
      <c r="AH69" s="34"/>
      <c r="AI69" s="34"/>
      <c r="AJ69" s="34"/>
      <c r="AK69" s="35" t="n">
        <v>3204</v>
      </c>
      <c r="AL69" s="35"/>
      <c r="AM69" s="35"/>
      <c r="AN69" s="35"/>
      <c r="AO69" s="35"/>
      <c r="AP69" s="35"/>
      <c r="AQ69" s="36" t="n">
        <f aca="false">AG69*AK69*12</f>
        <v>38448</v>
      </c>
      <c r="AR69" s="36"/>
      <c r="AS69" s="36"/>
      <c r="AT69" s="36"/>
      <c r="AU69" s="36"/>
      <c r="AV69" s="36"/>
      <c r="AW69" s="36"/>
      <c r="AX69" s="36"/>
      <c r="AY69" s="37"/>
      <c r="AZ69" s="37"/>
      <c r="BA69" s="37"/>
      <c r="BB69" s="37"/>
      <c r="BC69" s="37"/>
      <c r="BD69" s="37"/>
      <c r="BE69" s="37"/>
      <c r="BF69" s="37"/>
      <c r="BG69" s="37" t="n">
        <f aca="false">+(AK69/30)*15*0.25</f>
        <v>400.5</v>
      </c>
      <c r="BH69" s="37"/>
      <c r="BI69" s="37"/>
      <c r="BJ69" s="37"/>
      <c r="BK69" s="37"/>
      <c r="BL69" s="37"/>
      <c r="BM69" s="37"/>
      <c r="BN69" s="37"/>
      <c r="BO69" s="37" t="n">
        <f aca="false">+(AK69/30)*50</f>
        <v>5340</v>
      </c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8" t="n">
        <f aca="false">SUM(AQ69:CU69)</f>
        <v>44188.5</v>
      </c>
      <c r="CW69" s="38"/>
      <c r="CX69" s="38"/>
      <c r="CY69" s="38"/>
      <c r="CZ69" s="38"/>
      <c r="DA69" s="38"/>
      <c r="DB69" s="38"/>
      <c r="DC69" s="38"/>
      <c r="DD69" s="38"/>
      <c r="DE69" s="38"/>
    </row>
    <row r="70" s="30" customFormat="true" ht="24.95" hidden="false" customHeight="true" outlineLevel="0" collapsed="false">
      <c r="A70" s="31" t="s">
        <v>89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2" t="s">
        <v>46</v>
      </c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3"/>
      <c r="AE70" s="33"/>
      <c r="AF70" s="33"/>
      <c r="AG70" s="34" t="n">
        <v>2</v>
      </c>
      <c r="AH70" s="34"/>
      <c r="AI70" s="34"/>
      <c r="AJ70" s="34"/>
      <c r="AK70" s="35" t="n">
        <v>3185</v>
      </c>
      <c r="AL70" s="35"/>
      <c r="AM70" s="35"/>
      <c r="AN70" s="35"/>
      <c r="AO70" s="35"/>
      <c r="AP70" s="35"/>
      <c r="AQ70" s="36" t="n">
        <f aca="false">AG70*AK70*12</f>
        <v>76440</v>
      </c>
      <c r="AR70" s="36"/>
      <c r="AS70" s="36"/>
      <c r="AT70" s="36"/>
      <c r="AU70" s="36"/>
      <c r="AV70" s="36"/>
      <c r="AW70" s="36"/>
      <c r="AX70" s="36"/>
      <c r="AY70" s="37"/>
      <c r="AZ70" s="37"/>
      <c r="BA70" s="37"/>
      <c r="BB70" s="37"/>
      <c r="BC70" s="37"/>
      <c r="BD70" s="37"/>
      <c r="BE70" s="37"/>
      <c r="BF70" s="37"/>
      <c r="BG70" s="37" t="n">
        <f aca="false">+(AK70/30)*15*0.25</f>
        <v>398.125</v>
      </c>
      <c r="BH70" s="37"/>
      <c r="BI70" s="37"/>
      <c r="BJ70" s="37"/>
      <c r="BK70" s="37"/>
      <c r="BL70" s="37"/>
      <c r="BM70" s="37"/>
      <c r="BN70" s="37"/>
      <c r="BO70" s="37" t="n">
        <f aca="false">+(AK70/30)*50</f>
        <v>5308.33333333333</v>
      </c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8" t="n">
        <f aca="false">SUM(AQ70:CU70)</f>
        <v>82146.4583333333</v>
      </c>
      <c r="CW70" s="38"/>
      <c r="CX70" s="38"/>
      <c r="CY70" s="38"/>
      <c r="CZ70" s="38"/>
      <c r="DA70" s="38"/>
      <c r="DB70" s="38"/>
      <c r="DC70" s="38"/>
      <c r="DD70" s="38"/>
      <c r="DE70" s="38"/>
    </row>
    <row r="71" s="30" customFormat="true" ht="24.95" hidden="false" customHeight="true" outlineLevel="0" collapsed="false">
      <c r="A71" s="31" t="s">
        <v>73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2" t="s">
        <v>58</v>
      </c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3"/>
      <c r="AE71" s="33"/>
      <c r="AF71" s="33"/>
      <c r="AG71" s="34" t="n">
        <v>1</v>
      </c>
      <c r="AH71" s="34"/>
      <c r="AI71" s="34"/>
      <c r="AJ71" s="34"/>
      <c r="AK71" s="35" t="n">
        <v>3122</v>
      </c>
      <c r="AL71" s="35"/>
      <c r="AM71" s="35"/>
      <c r="AN71" s="35"/>
      <c r="AO71" s="35"/>
      <c r="AP71" s="35"/>
      <c r="AQ71" s="36" t="n">
        <f aca="false">AG71*AK71*12</f>
        <v>37464</v>
      </c>
      <c r="AR71" s="36"/>
      <c r="AS71" s="36"/>
      <c r="AT71" s="36"/>
      <c r="AU71" s="36"/>
      <c r="AV71" s="36"/>
      <c r="AW71" s="36"/>
      <c r="AX71" s="36"/>
      <c r="AY71" s="37"/>
      <c r="AZ71" s="37"/>
      <c r="BA71" s="37"/>
      <c r="BB71" s="37"/>
      <c r="BC71" s="37"/>
      <c r="BD71" s="37"/>
      <c r="BE71" s="37"/>
      <c r="BF71" s="37"/>
      <c r="BG71" s="37" t="n">
        <f aca="false">+(AK71/30)*15*0.25</f>
        <v>390.25</v>
      </c>
      <c r="BH71" s="37"/>
      <c r="BI71" s="37"/>
      <c r="BJ71" s="37"/>
      <c r="BK71" s="37"/>
      <c r="BL71" s="37"/>
      <c r="BM71" s="37"/>
      <c r="BN71" s="37"/>
      <c r="BO71" s="37" t="n">
        <f aca="false">+(AK71/30)*50</f>
        <v>5203.33333333333</v>
      </c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8" t="n">
        <f aca="false">SUM(AQ71:CU71)</f>
        <v>43057.5833333333</v>
      </c>
      <c r="CW71" s="38"/>
      <c r="CX71" s="38"/>
      <c r="CY71" s="38"/>
      <c r="CZ71" s="38"/>
      <c r="DA71" s="38"/>
      <c r="DB71" s="38"/>
      <c r="DC71" s="38"/>
      <c r="DD71" s="38"/>
      <c r="DE71" s="38"/>
    </row>
    <row r="72" s="30" customFormat="true" ht="24.95" hidden="false" customHeight="true" outlineLevel="0" collapsed="false">
      <c r="A72" s="31" t="s">
        <v>73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2" t="s">
        <v>51</v>
      </c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3"/>
      <c r="AE72" s="33"/>
      <c r="AF72" s="33"/>
      <c r="AG72" s="34" t="n">
        <v>2</v>
      </c>
      <c r="AH72" s="34"/>
      <c r="AI72" s="34"/>
      <c r="AJ72" s="34"/>
      <c r="AK72" s="35" t="n">
        <v>3093</v>
      </c>
      <c r="AL72" s="35"/>
      <c r="AM72" s="35"/>
      <c r="AN72" s="35"/>
      <c r="AO72" s="35"/>
      <c r="AP72" s="35"/>
      <c r="AQ72" s="36" t="n">
        <f aca="false">AG72*AK72*12</f>
        <v>74232</v>
      </c>
      <c r="AR72" s="36"/>
      <c r="AS72" s="36"/>
      <c r="AT72" s="36"/>
      <c r="AU72" s="36"/>
      <c r="AV72" s="36"/>
      <c r="AW72" s="36"/>
      <c r="AX72" s="36"/>
      <c r="AY72" s="37"/>
      <c r="AZ72" s="37"/>
      <c r="BA72" s="37"/>
      <c r="BB72" s="37"/>
      <c r="BC72" s="37"/>
      <c r="BD72" s="37"/>
      <c r="BE72" s="37"/>
      <c r="BF72" s="37"/>
      <c r="BG72" s="37" t="n">
        <f aca="false">+(AK72/30)*15*0.25</f>
        <v>386.625</v>
      </c>
      <c r="BH72" s="37"/>
      <c r="BI72" s="37"/>
      <c r="BJ72" s="37"/>
      <c r="BK72" s="37"/>
      <c r="BL72" s="37"/>
      <c r="BM72" s="37"/>
      <c r="BN72" s="37"/>
      <c r="BO72" s="37" t="n">
        <f aca="false">+(AK72/30)*50</f>
        <v>5155</v>
      </c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8" t="n">
        <f aca="false">SUM(AQ72:CU72)</f>
        <v>79773.625</v>
      </c>
      <c r="CW72" s="38"/>
      <c r="CX72" s="38"/>
      <c r="CY72" s="38"/>
      <c r="CZ72" s="38"/>
      <c r="DA72" s="38"/>
      <c r="DB72" s="38"/>
      <c r="DC72" s="38"/>
      <c r="DD72" s="38"/>
      <c r="DE72" s="38"/>
    </row>
    <row r="73" s="30" customFormat="true" ht="24.95" hidden="false" customHeight="true" outlineLevel="0" collapsed="false">
      <c r="A73" s="31" t="s">
        <v>87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2" t="s">
        <v>58</v>
      </c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3"/>
      <c r="AE73" s="33"/>
      <c r="AF73" s="33"/>
      <c r="AG73" s="34" t="n">
        <v>1</v>
      </c>
      <c r="AH73" s="34"/>
      <c r="AI73" s="34"/>
      <c r="AJ73" s="34"/>
      <c r="AK73" s="35" t="n">
        <v>3005</v>
      </c>
      <c r="AL73" s="35"/>
      <c r="AM73" s="35"/>
      <c r="AN73" s="35"/>
      <c r="AO73" s="35"/>
      <c r="AP73" s="35"/>
      <c r="AQ73" s="36" t="n">
        <f aca="false">AG73*AK73*12</f>
        <v>36060</v>
      </c>
      <c r="AR73" s="36"/>
      <c r="AS73" s="36"/>
      <c r="AT73" s="36"/>
      <c r="AU73" s="36"/>
      <c r="AV73" s="36"/>
      <c r="AW73" s="36"/>
      <c r="AX73" s="36"/>
      <c r="AY73" s="37"/>
      <c r="AZ73" s="37"/>
      <c r="BA73" s="37"/>
      <c r="BB73" s="37"/>
      <c r="BC73" s="37"/>
      <c r="BD73" s="37"/>
      <c r="BE73" s="37"/>
      <c r="BF73" s="37"/>
      <c r="BG73" s="37" t="n">
        <f aca="false">+(AK73/30)*15*0.25</f>
        <v>375.625</v>
      </c>
      <c r="BH73" s="37"/>
      <c r="BI73" s="37"/>
      <c r="BJ73" s="37"/>
      <c r="BK73" s="37"/>
      <c r="BL73" s="37"/>
      <c r="BM73" s="37"/>
      <c r="BN73" s="37"/>
      <c r="BO73" s="37" t="n">
        <f aca="false">+(AK73/30)*50</f>
        <v>5008.33333333333</v>
      </c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8" t="n">
        <f aca="false">SUM(AQ73:CU73)</f>
        <v>41443.9583333333</v>
      </c>
      <c r="CW73" s="38"/>
      <c r="CX73" s="38"/>
      <c r="CY73" s="38"/>
      <c r="CZ73" s="38"/>
      <c r="DA73" s="38"/>
      <c r="DB73" s="38"/>
      <c r="DC73" s="38"/>
      <c r="DD73" s="38"/>
      <c r="DE73" s="38"/>
    </row>
    <row r="74" s="30" customFormat="true" ht="24.95" hidden="false" customHeight="true" outlineLevel="0" collapsed="false">
      <c r="A74" s="31" t="s">
        <v>89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2" t="s">
        <v>46</v>
      </c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3"/>
      <c r="AE74" s="33"/>
      <c r="AF74" s="33"/>
      <c r="AG74" s="34" t="n">
        <v>1</v>
      </c>
      <c r="AH74" s="34"/>
      <c r="AI74" s="34"/>
      <c r="AJ74" s="34"/>
      <c r="AK74" s="35" t="n">
        <v>3005</v>
      </c>
      <c r="AL74" s="35"/>
      <c r="AM74" s="35"/>
      <c r="AN74" s="35"/>
      <c r="AO74" s="35"/>
      <c r="AP74" s="35"/>
      <c r="AQ74" s="36" t="n">
        <f aca="false">AG74*AK74*12</f>
        <v>36060</v>
      </c>
      <c r="AR74" s="36"/>
      <c r="AS74" s="36"/>
      <c r="AT74" s="36"/>
      <c r="AU74" s="36"/>
      <c r="AV74" s="36"/>
      <c r="AW74" s="36"/>
      <c r="AX74" s="36"/>
      <c r="AY74" s="37"/>
      <c r="AZ74" s="37"/>
      <c r="BA74" s="37"/>
      <c r="BB74" s="37"/>
      <c r="BC74" s="37"/>
      <c r="BD74" s="37"/>
      <c r="BE74" s="37"/>
      <c r="BF74" s="37"/>
      <c r="BG74" s="37" t="n">
        <f aca="false">+(AK74/30)*15*0.25</f>
        <v>375.625</v>
      </c>
      <c r="BH74" s="37"/>
      <c r="BI74" s="37"/>
      <c r="BJ74" s="37"/>
      <c r="BK74" s="37"/>
      <c r="BL74" s="37"/>
      <c r="BM74" s="37"/>
      <c r="BN74" s="37"/>
      <c r="BO74" s="37" t="n">
        <f aca="false">+(AK74/30)*50</f>
        <v>5008.33333333333</v>
      </c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8" t="n">
        <f aca="false">SUM(AQ74:CU74)</f>
        <v>41443.9583333333</v>
      </c>
      <c r="CW74" s="38"/>
      <c r="CX74" s="38"/>
      <c r="CY74" s="38"/>
      <c r="CZ74" s="38"/>
      <c r="DA74" s="38"/>
      <c r="DB74" s="38"/>
      <c r="DC74" s="38"/>
      <c r="DD74" s="38"/>
      <c r="DE74" s="38"/>
    </row>
    <row r="75" s="30" customFormat="true" ht="24.95" hidden="false" customHeight="true" outlineLevel="0" collapsed="false">
      <c r="A75" s="31" t="s">
        <v>90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2" t="s">
        <v>91</v>
      </c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3"/>
      <c r="AE75" s="33"/>
      <c r="AF75" s="33"/>
      <c r="AG75" s="34" t="n">
        <v>1</v>
      </c>
      <c r="AH75" s="34"/>
      <c r="AI75" s="34"/>
      <c r="AJ75" s="34"/>
      <c r="AK75" s="35" t="n">
        <v>3003</v>
      </c>
      <c r="AL75" s="35"/>
      <c r="AM75" s="35"/>
      <c r="AN75" s="35"/>
      <c r="AO75" s="35"/>
      <c r="AP75" s="35"/>
      <c r="AQ75" s="36" t="n">
        <f aca="false">AG75*AK75*12</f>
        <v>36036</v>
      </c>
      <c r="AR75" s="36"/>
      <c r="AS75" s="36"/>
      <c r="AT75" s="36"/>
      <c r="AU75" s="36"/>
      <c r="AV75" s="36"/>
      <c r="AW75" s="36"/>
      <c r="AX75" s="36"/>
      <c r="AY75" s="37"/>
      <c r="AZ75" s="37"/>
      <c r="BA75" s="37"/>
      <c r="BB75" s="37"/>
      <c r="BC75" s="37"/>
      <c r="BD75" s="37"/>
      <c r="BE75" s="37"/>
      <c r="BF75" s="37"/>
      <c r="BG75" s="37" t="n">
        <f aca="false">+(AK75/30)*15*0.25</f>
        <v>375.375</v>
      </c>
      <c r="BH75" s="37"/>
      <c r="BI75" s="37"/>
      <c r="BJ75" s="37"/>
      <c r="BK75" s="37"/>
      <c r="BL75" s="37"/>
      <c r="BM75" s="37"/>
      <c r="BN75" s="37"/>
      <c r="BO75" s="37" t="n">
        <f aca="false">+(AK75/30)*50</f>
        <v>5005</v>
      </c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8" t="n">
        <f aca="false">SUM(AQ75:CU75)</f>
        <v>41416.375</v>
      </c>
      <c r="CW75" s="38"/>
      <c r="CX75" s="38"/>
      <c r="CY75" s="38"/>
      <c r="CZ75" s="38"/>
      <c r="DA75" s="38"/>
      <c r="DB75" s="38"/>
      <c r="DC75" s="38"/>
      <c r="DD75" s="38"/>
      <c r="DE75" s="38"/>
    </row>
    <row r="76" s="30" customFormat="true" ht="24.95" hidden="false" customHeight="true" outlineLevel="0" collapsed="false">
      <c r="A76" s="31" t="s">
        <v>92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2" t="s">
        <v>91</v>
      </c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3"/>
      <c r="AE76" s="33"/>
      <c r="AF76" s="33"/>
      <c r="AG76" s="34" t="n">
        <v>1</v>
      </c>
      <c r="AH76" s="34"/>
      <c r="AI76" s="34"/>
      <c r="AJ76" s="34"/>
      <c r="AK76" s="35" t="n">
        <v>2889</v>
      </c>
      <c r="AL76" s="35"/>
      <c r="AM76" s="35"/>
      <c r="AN76" s="35"/>
      <c r="AO76" s="35"/>
      <c r="AP76" s="35"/>
      <c r="AQ76" s="36" t="n">
        <f aca="false">AG76*AK76*12</f>
        <v>34668</v>
      </c>
      <c r="AR76" s="36"/>
      <c r="AS76" s="36"/>
      <c r="AT76" s="36"/>
      <c r="AU76" s="36"/>
      <c r="AV76" s="36"/>
      <c r="AW76" s="36"/>
      <c r="AX76" s="36"/>
      <c r="AY76" s="37"/>
      <c r="AZ76" s="37"/>
      <c r="BA76" s="37"/>
      <c r="BB76" s="37"/>
      <c r="BC76" s="37"/>
      <c r="BD76" s="37"/>
      <c r="BE76" s="37"/>
      <c r="BF76" s="37"/>
      <c r="BG76" s="37" t="n">
        <f aca="false">+(AK76/30)*15*0.25</f>
        <v>361.125</v>
      </c>
      <c r="BH76" s="37"/>
      <c r="BI76" s="37"/>
      <c r="BJ76" s="37"/>
      <c r="BK76" s="37"/>
      <c r="BL76" s="37"/>
      <c r="BM76" s="37"/>
      <c r="BN76" s="37"/>
      <c r="BO76" s="37" t="n">
        <f aca="false">+(AK76/30)*50</f>
        <v>4815</v>
      </c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8" t="n">
        <f aca="false">SUM(AQ76:CU76)</f>
        <v>39844.125</v>
      </c>
      <c r="CW76" s="38"/>
      <c r="CX76" s="38"/>
      <c r="CY76" s="38"/>
      <c r="CZ76" s="38"/>
      <c r="DA76" s="38"/>
      <c r="DB76" s="38"/>
      <c r="DC76" s="38"/>
      <c r="DD76" s="38"/>
      <c r="DE76" s="38"/>
    </row>
    <row r="77" s="30" customFormat="true" ht="24.95" hidden="false" customHeight="true" outlineLevel="0" collapsed="false">
      <c r="A77" s="31" t="s">
        <v>45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2" t="s">
        <v>46</v>
      </c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3"/>
      <c r="AE77" s="33"/>
      <c r="AF77" s="33"/>
      <c r="AG77" s="34" t="n">
        <v>1</v>
      </c>
      <c r="AH77" s="34"/>
      <c r="AI77" s="34"/>
      <c r="AJ77" s="34"/>
      <c r="AK77" s="35" t="n">
        <v>2889</v>
      </c>
      <c r="AL77" s="35"/>
      <c r="AM77" s="35"/>
      <c r="AN77" s="35"/>
      <c r="AO77" s="35"/>
      <c r="AP77" s="35"/>
      <c r="AQ77" s="36" t="n">
        <f aca="false">AG77*AK77*12</f>
        <v>34668</v>
      </c>
      <c r="AR77" s="36"/>
      <c r="AS77" s="36"/>
      <c r="AT77" s="36"/>
      <c r="AU77" s="36"/>
      <c r="AV77" s="36"/>
      <c r="AW77" s="36"/>
      <c r="AX77" s="36"/>
      <c r="AY77" s="37"/>
      <c r="AZ77" s="37"/>
      <c r="BA77" s="37"/>
      <c r="BB77" s="37"/>
      <c r="BC77" s="37"/>
      <c r="BD77" s="37"/>
      <c r="BE77" s="37"/>
      <c r="BF77" s="37"/>
      <c r="BG77" s="37" t="n">
        <f aca="false">+(AK77/30)*15*0.25</f>
        <v>361.125</v>
      </c>
      <c r="BH77" s="37"/>
      <c r="BI77" s="37"/>
      <c r="BJ77" s="37"/>
      <c r="BK77" s="37"/>
      <c r="BL77" s="37"/>
      <c r="BM77" s="37"/>
      <c r="BN77" s="37"/>
      <c r="BO77" s="37" t="n">
        <f aca="false">+(AK77/30)*50</f>
        <v>4815</v>
      </c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8" t="n">
        <f aca="false">SUM(AQ77:CU77)</f>
        <v>39844.125</v>
      </c>
      <c r="CW77" s="38"/>
      <c r="CX77" s="38"/>
      <c r="CY77" s="38"/>
      <c r="CZ77" s="38"/>
      <c r="DA77" s="38"/>
      <c r="DB77" s="38"/>
      <c r="DC77" s="38"/>
      <c r="DD77" s="38"/>
      <c r="DE77" s="38"/>
    </row>
    <row r="78" s="30" customFormat="true" ht="24.95" hidden="false" customHeight="true" outlineLevel="0" collapsed="false">
      <c r="A78" s="31" t="s">
        <v>93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2" t="s">
        <v>62</v>
      </c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3"/>
      <c r="AE78" s="33"/>
      <c r="AF78" s="33"/>
      <c r="AG78" s="34" t="n">
        <v>1</v>
      </c>
      <c r="AH78" s="34"/>
      <c r="AI78" s="34"/>
      <c r="AJ78" s="34"/>
      <c r="AK78" s="35" t="n">
        <v>2780</v>
      </c>
      <c r="AL78" s="35"/>
      <c r="AM78" s="35"/>
      <c r="AN78" s="35"/>
      <c r="AO78" s="35"/>
      <c r="AP78" s="35"/>
      <c r="AQ78" s="36" t="n">
        <f aca="false">AG78*AK78*12</f>
        <v>33360</v>
      </c>
      <c r="AR78" s="36"/>
      <c r="AS78" s="36"/>
      <c r="AT78" s="36"/>
      <c r="AU78" s="36"/>
      <c r="AV78" s="36"/>
      <c r="AW78" s="36"/>
      <c r="AX78" s="36"/>
      <c r="AY78" s="37"/>
      <c r="AZ78" s="37"/>
      <c r="BA78" s="37"/>
      <c r="BB78" s="37"/>
      <c r="BC78" s="37"/>
      <c r="BD78" s="37"/>
      <c r="BE78" s="37"/>
      <c r="BF78" s="37"/>
      <c r="BG78" s="37" t="n">
        <f aca="false">+(AK78/30)*15*0.25</f>
        <v>347.5</v>
      </c>
      <c r="BH78" s="37"/>
      <c r="BI78" s="37"/>
      <c r="BJ78" s="37"/>
      <c r="BK78" s="37"/>
      <c r="BL78" s="37"/>
      <c r="BM78" s="37"/>
      <c r="BN78" s="37"/>
      <c r="BO78" s="37" t="n">
        <f aca="false">+(AK78/30)*50</f>
        <v>4633.33333333333</v>
      </c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8" t="n">
        <f aca="false">SUM(AQ78:CU78)</f>
        <v>38340.8333333333</v>
      </c>
      <c r="CW78" s="38"/>
      <c r="CX78" s="38"/>
      <c r="CY78" s="38"/>
      <c r="CZ78" s="38"/>
      <c r="DA78" s="38"/>
      <c r="DB78" s="38"/>
      <c r="DC78" s="38"/>
      <c r="DD78" s="38"/>
      <c r="DE78" s="38"/>
    </row>
    <row r="79" s="30" customFormat="true" ht="24.95" hidden="false" customHeight="true" outlineLevel="0" collapsed="false">
      <c r="A79" s="31" t="s">
        <v>93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2" t="s">
        <v>38</v>
      </c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3"/>
      <c r="AE79" s="33"/>
      <c r="AF79" s="33"/>
      <c r="AG79" s="34" t="n">
        <v>1</v>
      </c>
      <c r="AH79" s="34"/>
      <c r="AI79" s="34"/>
      <c r="AJ79" s="34"/>
      <c r="AK79" s="35" t="n">
        <v>2538</v>
      </c>
      <c r="AL79" s="35"/>
      <c r="AM79" s="35"/>
      <c r="AN79" s="35"/>
      <c r="AO79" s="35"/>
      <c r="AP79" s="35"/>
      <c r="AQ79" s="36" t="n">
        <f aca="false">AG79*AK79*12</f>
        <v>30456</v>
      </c>
      <c r="AR79" s="36"/>
      <c r="AS79" s="36"/>
      <c r="AT79" s="36"/>
      <c r="AU79" s="36"/>
      <c r="AV79" s="36"/>
      <c r="AW79" s="36"/>
      <c r="AX79" s="36"/>
      <c r="AY79" s="37"/>
      <c r="AZ79" s="37"/>
      <c r="BA79" s="37"/>
      <c r="BB79" s="37"/>
      <c r="BC79" s="37"/>
      <c r="BD79" s="37"/>
      <c r="BE79" s="37"/>
      <c r="BF79" s="37"/>
      <c r="BG79" s="37" t="n">
        <f aca="false">+(AK79/30)*15*0.25</f>
        <v>317.25</v>
      </c>
      <c r="BH79" s="37"/>
      <c r="BI79" s="37"/>
      <c r="BJ79" s="37"/>
      <c r="BK79" s="37"/>
      <c r="BL79" s="37"/>
      <c r="BM79" s="37"/>
      <c r="BN79" s="37"/>
      <c r="BO79" s="37" t="n">
        <f aca="false">+(AK79/30)*50</f>
        <v>4230</v>
      </c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8" t="n">
        <f aca="false">SUM(AQ79:CU79)</f>
        <v>35003.25</v>
      </c>
      <c r="CW79" s="38"/>
      <c r="CX79" s="38"/>
      <c r="CY79" s="38"/>
      <c r="CZ79" s="38"/>
      <c r="DA79" s="38"/>
      <c r="DB79" s="38"/>
      <c r="DC79" s="38"/>
      <c r="DD79" s="38"/>
      <c r="DE79" s="38"/>
    </row>
    <row r="80" s="30" customFormat="true" ht="24.95" hidden="false" customHeight="true" outlineLevel="0" collapsed="false">
      <c r="A80" s="31" t="s">
        <v>94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 t="s">
        <v>46</v>
      </c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3"/>
      <c r="AE80" s="33"/>
      <c r="AF80" s="33"/>
      <c r="AG80" s="34" t="n">
        <v>1</v>
      </c>
      <c r="AH80" s="34"/>
      <c r="AI80" s="34"/>
      <c r="AJ80" s="34"/>
      <c r="AK80" s="35" t="n">
        <v>2530</v>
      </c>
      <c r="AL80" s="35"/>
      <c r="AM80" s="35"/>
      <c r="AN80" s="35"/>
      <c r="AO80" s="35"/>
      <c r="AP80" s="35"/>
      <c r="AQ80" s="36" t="n">
        <f aca="false">AG80*AK80*12</f>
        <v>30360</v>
      </c>
      <c r="AR80" s="36"/>
      <c r="AS80" s="36"/>
      <c r="AT80" s="36"/>
      <c r="AU80" s="36"/>
      <c r="AV80" s="36"/>
      <c r="AW80" s="36"/>
      <c r="AX80" s="36"/>
      <c r="AY80" s="37"/>
      <c r="AZ80" s="37"/>
      <c r="BA80" s="37"/>
      <c r="BB80" s="37"/>
      <c r="BC80" s="37"/>
      <c r="BD80" s="37"/>
      <c r="BE80" s="37"/>
      <c r="BF80" s="37"/>
      <c r="BG80" s="37" t="n">
        <f aca="false">+(AK80/30)*15*0.25</f>
        <v>316.25</v>
      </c>
      <c r="BH80" s="37"/>
      <c r="BI80" s="37"/>
      <c r="BJ80" s="37"/>
      <c r="BK80" s="37"/>
      <c r="BL80" s="37"/>
      <c r="BM80" s="37"/>
      <c r="BN80" s="37"/>
      <c r="BO80" s="37" t="n">
        <f aca="false">+(AK80/30)*50</f>
        <v>4216.66666666667</v>
      </c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8" t="n">
        <f aca="false">SUM(AQ80:CU80)</f>
        <v>34892.9166666667</v>
      </c>
      <c r="CW80" s="38"/>
      <c r="CX80" s="38"/>
      <c r="CY80" s="38"/>
      <c r="CZ80" s="38"/>
      <c r="DA80" s="38"/>
      <c r="DB80" s="38"/>
      <c r="DC80" s="38"/>
      <c r="DD80" s="38"/>
      <c r="DE80" s="38"/>
    </row>
    <row r="81" s="30" customFormat="true" ht="24.95" hidden="false" customHeight="true" outlineLevel="0" collapsed="false">
      <c r="A81" s="31" t="s">
        <v>95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 t="s">
        <v>43</v>
      </c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3"/>
      <c r="AE81" s="33"/>
      <c r="AF81" s="33"/>
      <c r="AG81" s="34" t="n">
        <v>1</v>
      </c>
      <c r="AH81" s="34"/>
      <c r="AI81" s="34"/>
      <c r="AJ81" s="34"/>
      <c r="AK81" s="35" t="n">
        <v>2474</v>
      </c>
      <c r="AL81" s="35"/>
      <c r="AM81" s="35"/>
      <c r="AN81" s="35"/>
      <c r="AO81" s="35"/>
      <c r="AP81" s="35"/>
      <c r="AQ81" s="36" t="n">
        <f aca="false">AG81*AK81*12</f>
        <v>29688</v>
      </c>
      <c r="AR81" s="36"/>
      <c r="AS81" s="36"/>
      <c r="AT81" s="36"/>
      <c r="AU81" s="36"/>
      <c r="AV81" s="36"/>
      <c r="AW81" s="36"/>
      <c r="AX81" s="36"/>
      <c r="AY81" s="37"/>
      <c r="AZ81" s="37"/>
      <c r="BA81" s="37"/>
      <c r="BB81" s="37"/>
      <c r="BC81" s="37"/>
      <c r="BD81" s="37"/>
      <c r="BE81" s="37"/>
      <c r="BF81" s="37"/>
      <c r="BG81" s="37" t="n">
        <f aca="false">+(AK81/30)*15*0.25</f>
        <v>309.25</v>
      </c>
      <c r="BH81" s="37"/>
      <c r="BI81" s="37"/>
      <c r="BJ81" s="37"/>
      <c r="BK81" s="37"/>
      <c r="BL81" s="37"/>
      <c r="BM81" s="37"/>
      <c r="BN81" s="37"/>
      <c r="BO81" s="37" t="n">
        <f aca="false">+(AK81/30)*50</f>
        <v>4123.33333333333</v>
      </c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8" t="n">
        <f aca="false">SUM(AQ81:CU81)</f>
        <v>34120.5833333333</v>
      </c>
      <c r="CW81" s="38"/>
      <c r="CX81" s="38"/>
      <c r="CY81" s="38"/>
      <c r="CZ81" s="38"/>
      <c r="DA81" s="38"/>
      <c r="DB81" s="38"/>
      <c r="DC81" s="38"/>
      <c r="DD81" s="38"/>
      <c r="DE81" s="38"/>
    </row>
    <row r="82" s="30" customFormat="true" ht="24.95" hidden="false" customHeight="true" outlineLevel="0" collapsed="false">
      <c r="A82" s="31" t="s">
        <v>89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2" t="s">
        <v>46</v>
      </c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3"/>
      <c r="AE82" s="33"/>
      <c r="AF82" s="33"/>
      <c r="AG82" s="34" t="n">
        <v>1</v>
      </c>
      <c r="AH82" s="34"/>
      <c r="AI82" s="34"/>
      <c r="AJ82" s="34"/>
      <c r="AK82" s="35" t="n">
        <v>2423</v>
      </c>
      <c r="AL82" s="35"/>
      <c r="AM82" s="35"/>
      <c r="AN82" s="35"/>
      <c r="AO82" s="35"/>
      <c r="AP82" s="35"/>
      <c r="AQ82" s="36" t="n">
        <f aca="false">AG82*AK82*12</f>
        <v>29076</v>
      </c>
      <c r="AR82" s="36"/>
      <c r="AS82" s="36"/>
      <c r="AT82" s="36"/>
      <c r="AU82" s="36"/>
      <c r="AV82" s="36"/>
      <c r="AW82" s="36"/>
      <c r="AX82" s="36"/>
      <c r="AY82" s="37"/>
      <c r="AZ82" s="37"/>
      <c r="BA82" s="37"/>
      <c r="BB82" s="37"/>
      <c r="BC82" s="37"/>
      <c r="BD82" s="37"/>
      <c r="BE82" s="37"/>
      <c r="BF82" s="37"/>
      <c r="BG82" s="37" t="n">
        <f aca="false">+(AK82/30)*15*0.25</f>
        <v>302.875</v>
      </c>
      <c r="BH82" s="37"/>
      <c r="BI82" s="37"/>
      <c r="BJ82" s="37"/>
      <c r="BK82" s="37"/>
      <c r="BL82" s="37"/>
      <c r="BM82" s="37"/>
      <c r="BN82" s="37"/>
      <c r="BO82" s="37" t="n">
        <f aca="false">+(AK82/30)*50</f>
        <v>4038.33333333333</v>
      </c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8" t="n">
        <f aca="false">SUM(AQ82:CU82)</f>
        <v>33417.2083333333</v>
      </c>
      <c r="CW82" s="38"/>
      <c r="CX82" s="38"/>
      <c r="CY82" s="38"/>
      <c r="CZ82" s="38"/>
      <c r="DA82" s="38"/>
      <c r="DB82" s="38"/>
      <c r="DC82" s="38"/>
      <c r="DD82" s="38"/>
      <c r="DE82" s="38"/>
    </row>
    <row r="83" s="30" customFormat="true" ht="24.95" hidden="false" customHeight="true" outlineLevel="0" collapsed="false">
      <c r="A83" s="31" t="s">
        <v>96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2" t="s">
        <v>91</v>
      </c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3"/>
      <c r="AE83" s="33"/>
      <c r="AF83" s="33"/>
      <c r="AG83" s="34" t="n">
        <v>1</v>
      </c>
      <c r="AH83" s="34"/>
      <c r="AI83" s="34"/>
      <c r="AJ83" s="34"/>
      <c r="AK83" s="35" t="n">
        <v>2331</v>
      </c>
      <c r="AL83" s="35"/>
      <c r="AM83" s="35"/>
      <c r="AN83" s="35"/>
      <c r="AO83" s="35"/>
      <c r="AP83" s="35"/>
      <c r="AQ83" s="36" t="n">
        <f aca="false">AG83*AK83*12</f>
        <v>27972</v>
      </c>
      <c r="AR83" s="36"/>
      <c r="AS83" s="36"/>
      <c r="AT83" s="36"/>
      <c r="AU83" s="36"/>
      <c r="AV83" s="36"/>
      <c r="AW83" s="36"/>
      <c r="AX83" s="36"/>
      <c r="AY83" s="37"/>
      <c r="AZ83" s="37"/>
      <c r="BA83" s="37"/>
      <c r="BB83" s="37"/>
      <c r="BC83" s="37"/>
      <c r="BD83" s="37"/>
      <c r="BE83" s="37"/>
      <c r="BF83" s="37"/>
      <c r="BG83" s="37" t="n">
        <f aca="false">+(AK83/30)*15*0.25</f>
        <v>291.375</v>
      </c>
      <c r="BH83" s="37"/>
      <c r="BI83" s="37"/>
      <c r="BJ83" s="37"/>
      <c r="BK83" s="37"/>
      <c r="BL83" s="37"/>
      <c r="BM83" s="37"/>
      <c r="BN83" s="37"/>
      <c r="BO83" s="37" t="n">
        <f aca="false">+(AK83/30)*50</f>
        <v>3885</v>
      </c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8" t="n">
        <f aca="false">SUM(AQ83:CU83)</f>
        <v>32148.375</v>
      </c>
      <c r="CW83" s="38"/>
      <c r="CX83" s="38"/>
      <c r="CY83" s="38"/>
      <c r="CZ83" s="38"/>
      <c r="DA83" s="38"/>
      <c r="DB83" s="38"/>
      <c r="DC83" s="38"/>
      <c r="DD83" s="38"/>
      <c r="DE83" s="38"/>
    </row>
    <row r="84" s="30" customFormat="true" ht="24.95" hidden="false" customHeight="true" outlineLevel="0" collapsed="false">
      <c r="A84" s="31" t="s">
        <v>45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2" t="s">
        <v>46</v>
      </c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3"/>
      <c r="AE84" s="33"/>
      <c r="AF84" s="33"/>
      <c r="AG84" s="34" t="n">
        <v>1</v>
      </c>
      <c r="AH84" s="34"/>
      <c r="AI84" s="34"/>
      <c r="AJ84" s="34"/>
      <c r="AK84" s="35" t="n">
        <v>2306</v>
      </c>
      <c r="AL84" s="35"/>
      <c r="AM84" s="35"/>
      <c r="AN84" s="35"/>
      <c r="AO84" s="35"/>
      <c r="AP84" s="35"/>
      <c r="AQ84" s="36" t="n">
        <f aca="false">AG84*AK84*12</f>
        <v>27672</v>
      </c>
      <c r="AR84" s="36"/>
      <c r="AS84" s="36"/>
      <c r="AT84" s="36"/>
      <c r="AU84" s="36"/>
      <c r="AV84" s="36"/>
      <c r="AW84" s="36"/>
      <c r="AX84" s="36"/>
      <c r="AY84" s="37"/>
      <c r="AZ84" s="37"/>
      <c r="BA84" s="37"/>
      <c r="BB84" s="37"/>
      <c r="BC84" s="37"/>
      <c r="BD84" s="37"/>
      <c r="BE84" s="37"/>
      <c r="BF84" s="37"/>
      <c r="BG84" s="37" t="n">
        <f aca="false">+(AK84/30)*15*0.25</f>
        <v>288.25</v>
      </c>
      <c r="BH84" s="37"/>
      <c r="BI84" s="37"/>
      <c r="BJ84" s="37"/>
      <c r="BK84" s="37"/>
      <c r="BL84" s="37"/>
      <c r="BM84" s="37"/>
      <c r="BN84" s="37"/>
      <c r="BO84" s="37" t="n">
        <f aca="false">+(AK84/30)*50</f>
        <v>3843.33333333333</v>
      </c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8" t="n">
        <f aca="false">SUM(AQ84:CU84)</f>
        <v>31803.5833333333</v>
      </c>
      <c r="CW84" s="38"/>
      <c r="CX84" s="38"/>
      <c r="CY84" s="38"/>
      <c r="CZ84" s="38"/>
      <c r="DA84" s="38"/>
      <c r="DB84" s="38"/>
      <c r="DC84" s="38"/>
      <c r="DD84" s="38"/>
      <c r="DE84" s="38"/>
    </row>
    <row r="85" s="30" customFormat="true" ht="24.95" hidden="false" customHeight="true" outlineLevel="0" collapsed="false">
      <c r="A85" s="31" t="s">
        <v>81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2" t="s">
        <v>46</v>
      </c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3"/>
      <c r="AE85" s="33"/>
      <c r="AF85" s="33"/>
      <c r="AG85" s="34" t="n">
        <v>1</v>
      </c>
      <c r="AH85" s="34"/>
      <c r="AI85" s="34"/>
      <c r="AJ85" s="34"/>
      <c r="AK85" s="35" t="n">
        <v>1963</v>
      </c>
      <c r="AL85" s="35"/>
      <c r="AM85" s="35"/>
      <c r="AN85" s="35"/>
      <c r="AO85" s="35"/>
      <c r="AP85" s="35"/>
      <c r="AQ85" s="36" t="n">
        <f aca="false">AG85*AK85*12</f>
        <v>23556</v>
      </c>
      <c r="AR85" s="36"/>
      <c r="AS85" s="36"/>
      <c r="AT85" s="36"/>
      <c r="AU85" s="36"/>
      <c r="AV85" s="36"/>
      <c r="AW85" s="36"/>
      <c r="AX85" s="36"/>
      <c r="AY85" s="37"/>
      <c r="AZ85" s="37"/>
      <c r="BA85" s="37"/>
      <c r="BB85" s="37"/>
      <c r="BC85" s="37"/>
      <c r="BD85" s="37"/>
      <c r="BE85" s="37"/>
      <c r="BF85" s="37"/>
      <c r="BG85" s="37" t="n">
        <f aca="false">+(AK85/30)*15*0.25</f>
        <v>245.375</v>
      </c>
      <c r="BH85" s="37"/>
      <c r="BI85" s="37"/>
      <c r="BJ85" s="37"/>
      <c r="BK85" s="37"/>
      <c r="BL85" s="37"/>
      <c r="BM85" s="37"/>
      <c r="BN85" s="37"/>
      <c r="BO85" s="37" t="n">
        <f aca="false">+(AK85/30)*50</f>
        <v>3271.66666666667</v>
      </c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8" t="n">
        <f aca="false">SUM(AQ85:CU85)</f>
        <v>27073.0416666667</v>
      </c>
      <c r="CW85" s="38"/>
      <c r="CX85" s="38"/>
      <c r="CY85" s="38"/>
      <c r="CZ85" s="38"/>
      <c r="DA85" s="38"/>
      <c r="DB85" s="38"/>
      <c r="DC85" s="38"/>
      <c r="DD85" s="38"/>
      <c r="DE85" s="38"/>
    </row>
    <row r="86" s="30" customFormat="true" ht="24.95" hidden="false" customHeight="true" outlineLevel="0" collapsed="false">
      <c r="A86" s="31" t="s">
        <v>97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2" t="s">
        <v>46</v>
      </c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3"/>
      <c r="AE86" s="33"/>
      <c r="AF86" s="33"/>
      <c r="AG86" s="34" t="n">
        <v>1</v>
      </c>
      <c r="AH86" s="34"/>
      <c r="AI86" s="34"/>
      <c r="AJ86" s="34"/>
      <c r="AK86" s="35" t="n">
        <v>1739</v>
      </c>
      <c r="AL86" s="35"/>
      <c r="AM86" s="35"/>
      <c r="AN86" s="35"/>
      <c r="AO86" s="35"/>
      <c r="AP86" s="35"/>
      <c r="AQ86" s="36" t="n">
        <f aca="false">AG86*AK86*12</f>
        <v>20868</v>
      </c>
      <c r="AR86" s="36"/>
      <c r="AS86" s="36"/>
      <c r="AT86" s="36"/>
      <c r="AU86" s="36"/>
      <c r="AV86" s="36"/>
      <c r="AW86" s="36"/>
      <c r="AX86" s="36"/>
      <c r="AY86" s="37"/>
      <c r="AZ86" s="37"/>
      <c r="BA86" s="37"/>
      <c r="BB86" s="37"/>
      <c r="BC86" s="37"/>
      <c r="BD86" s="37"/>
      <c r="BE86" s="37"/>
      <c r="BF86" s="37"/>
      <c r="BG86" s="37" t="n">
        <f aca="false">+(AK86/30)*15*0.25</f>
        <v>217.375</v>
      </c>
      <c r="BH86" s="37"/>
      <c r="BI86" s="37"/>
      <c r="BJ86" s="37"/>
      <c r="BK86" s="37"/>
      <c r="BL86" s="37"/>
      <c r="BM86" s="37"/>
      <c r="BN86" s="37"/>
      <c r="BO86" s="37" t="n">
        <f aca="false">+(AK86/30)*50</f>
        <v>2898.33333333333</v>
      </c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8" t="n">
        <f aca="false">SUM(AQ86:CU86)</f>
        <v>23983.7083333333</v>
      </c>
      <c r="CW86" s="38"/>
      <c r="CX86" s="38"/>
      <c r="CY86" s="38"/>
      <c r="CZ86" s="38"/>
      <c r="DA86" s="38"/>
      <c r="DB86" s="38"/>
      <c r="DC86" s="38"/>
      <c r="DD86" s="38"/>
      <c r="DE86" s="38"/>
    </row>
    <row r="87" s="30" customFormat="true" ht="24.95" hidden="false" customHeight="true" outlineLevel="0" collapsed="false">
      <c r="A87" s="31" t="s">
        <v>81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2" t="s">
        <v>46</v>
      </c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3"/>
      <c r="AE87" s="33"/>
      <c r="AF87" s="33"/>
      <c r="AG87" s="34" t="n">
        <v>1</v>
      </c>
      <c r="AH87" s="34"/>
      <c r="AI87" s="34"/>
      <c r="AJ87" s="34"/>
      <c r="AK87" s="35" t="n">
        <v>1705</v>
      </c>
      <c r="AL87" s="35"/>
      <c r="AM87" s="35"/>
      <c r="AN87" s="35"/>
      <c r="AO87" s="35"/>
      <c r="AP87" s="35"/>
      <c r="AQ87" s="36" t="n">
        <f aca="false">AG87*AK87*12</f>
        <v>20460</v>
      </c>
      <c r="AR87" s="36"/>
      <c r="AS87" s="36"/>
      <c r="AT87" s="36"/>
      <c r="AU87" s="36"/>
      <c r="AV87" s="36"/>
      <c r="AW87" s="36"/>
      <c r="AX87" s="36"/>
      <c r="AY87" s="37"/>
      <c r="AZ87" s="37"/>
      <c r="BA87" s="37"/>
      <c r="BB87" s="37"/>
      <c r="BC87" s="37"/>
      <c r="BD87" s="37"/>
      <c r="BE87" s="37"/>
      <c r="BF87" s="37"/>
      <c r="BG87" s="37" t="n">
        <f aca="false">+(AK87/30)*15*0.25</f>
        <v>213.125</v>
      </c>
      <c r="BH87" s="37"/>
      <c r="BI87" s="37"/>
      <c r="BJ87" s="37"/>
      <c r="BK87" s="37"/>
      <c r="BL87" s="37"/>
      <c r="BM87" s="37"/>
      <c r="BN87" s="37"/>
      <c r="BO87" s="37" t="n">
        <f aca="false">+(AK87/30)*50</f>
        <v>2841.66666666667</v>
      </c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8" t="n">
        <f aca="false">SUM(AQ87:CU87)</f>
        <v>23514.7916666667</v>
      </c>
      <c r="CW87" s="38"/>
      <c r="CX87" s="38"/>
      <c r="CY87" s="38"/>
      <c r="CZ87" s="38"/>
      <c r="DA87" s="38"/>
      <c r="DB87" s="38"/>
      <c r="DC87" s="38"/>
      <c r="DD87" s="38"/>
      <c r="DE87" s="38"/>
    </row>
    <row r="88" s="30" customFormat="true" ht="24.95" hidden="false" customHeight="true" outlineLevel="0" collapsed="false">
      <c r="A88" s="31" t="s">
        <v>89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2" t="s">
        <v>62</v>
      </c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3"/>
      <c r="AE88" s="33"/>
      <c r="AF88" s="33"/>
      <c r="AG88" s="34" t="n">
        <v>1</v>
      </c>
      <c r="AH88" s="34"/>
      <c r="AI88" s="34"/>
      <c r="AJ88" s="34"/>
      <c r="AK88" s="35" t="n">
        <v>1686</v>
      </c>
      <c r="AL88" s="35"/>
      <c r="AM88" s="35"/>
      <c r="AN88" s="35"/>
      <c r="AO88" s="35"/>
      <c r="AP88" s="35"/>
      <c r="AQ88" s="36" t="n">
        <f aca="false">AG88*AK88*12</f>
        <v>20232</v>
      </c>
      <c r="AR88" s="36"/>
      <c r="AS88" s="36"/>
      <c r="AT88" s="36"/>
      <c r="AU88" s="36"/>
      <c r="AV88" s="36"/>
      <c r="AW88" s="36"/>
      <c r="AX88" s="36"/>
      <c r="AY88" s="37"/>
      <c r="AZ88" s="37"/>
      <c r="BA88" s="37"/>
      <c r="BB88" s="37"/>
      <c r="BC88" s="37"/>
      <c r="BD88" s="37"/>
      <c r="BE88" s="37"/>
      <c r="BF88" s="37"/>
      <c r="BG88" s="37" t="n">
        <f aca="false">+(AK88/30)*15*0.25</f>
        <v>210.75</v>
      </c>
      <c r="BH88" s="37"/>
      <c r="BI88" s="37"/>
      <c r="BJ88" s="37"/>
      <c r="BK88" s="37"/>
      <c r="BL88" s="37"/>
      <c r="BM88" s="37"/>
      <c r="BN88" s="37"/>
      <c r="BO88" s="37" t="n">
        <f aca="false">+(AK88/30)*50</f>
        <v>2810</v>
      </c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8" t="n">
        <f aca="false">SUM(AQ88:CU88)</f>
        <v>23252.75</v>
      </c>
      <c r="CW88" s="38"/>
      <c r="CX88" s="38"/>
      <c r="CY88" s="38"/>
      <c r="CZ88" s="38"/>
      <c r="DA88" s="38"/>
      <c r="DB88" s="38"/>
      <c r="DC88" s="38"/>
      <c r="DD88" s="38"/>
      <c r="DE88" s="38"/>
    </row>
    <row r="89" s="30" customFormat="true" ht="24.95" hidden="false" customHeight="true" outlineLevel="0" collapsed="false">
      <c r="A89" s="31" t="s">
        <v>98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2" t="s">
        <v>46</v>
      </c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3"/>
      <c r="AE89" s="33"/>
      <c r="AF89" s="33"/>
      <c r="AG89" s="34" t="n">
        <v>1</v>
      </c>
      <c r="AH89" s="34"/>
      <c r="AI89" s="34"/>
      <c r="AJ89" s="34"/>
      <c r="AK89" s="35" t="n">
        <v>1564</v>
      </c>
      <c r="AL89" s="35"/>
      <c r="AM89" s="35"/>
      <c r="AN89" s="35"/>
      <c r="AO89" s="35"/>
      <c r="AP89" s="35"/>
      <c r="AQ89" s="36" t="n">
        <f aca="false">AG89*AK89*12</f>
        <v>18768</v>
      </c>
      <c r="AR89" s="36"/>
      <c r="AS89" s="36"/>
      <c r="AT89" s="36"/>
      <c r="AU89" s="36"/>
      <c r="AV89" s="36"/>
      <c r="AW89" s="36"/>
      <c r="AX89" s="36"/>
      <c r="AY89" s="37"/>
      <c r="AZ89" s="37"/>
      <c r="BA89" s="37"/>
      <c r="BB89" s="37"/>
      <c r="BC89" s="37"/>
      <c r="BD89" s="37"/>
      <c r="BE89" s="37"/>
      <c r="BF89" s="37"/>
      <c r="BG89" s="37" t="n">
        <f aca="false">+(AK89/30)*15*0.25</f>
        <v>195.5</v>
      </c>
      <c r="BH89" s="37"/>
      <c r="BI89" s="37"/>
      <c r="BJ89" s="37"/>
      <c r="BK89" s="37"/>
      <c r="BL89" s="37"/>
      <c r="BM89" s="37"/>
      <c r="BN89" s="37"/>
      <c r="BO89" s="37" t="n">
        <f aca="false">+(AK89/30)*50</f>
        <v>2606.66666666667</v>
      </c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8" t="n">
        <f aca="false">SUM(AQ89:CU89)</f>
        <v>21570.1666666667</v>
      </c>
      <c r="CW89" s="38"/>
      <c r="CX89" s="38"/>
      <c r="CY89" s="38"/>
      <c r="CZ89" s="38"/>
      <c r="DA89" s="38"/>
      <c r="DB89" s="38"/>
      <c r="DC89" s="38"/>
      <c r="DD89" s="38"/>
      <c r="DE89" s="38"/>
    </row>
    <row r="90" s="30" customFormat="true" ht="24.95" hidden="false" customHeight="true" outlineLevel="0" collapsed="false">
      <c r="A90" s="31" t="s">
        <v>99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2" t="s">
        <v>62</v>
      </c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3"/>
      <c r="AE90" s="33"/>
      <c r="AF90" s="33"/>
      <c r="AG90" s="34" t="n">
        <v>2</v>
      </c>
      <c r="AH90" s="34"/>
      <c r="AI90" s="34"/>
      <c r="AJ90" s="34"/>
      <c r="AK90" s="35" t="n">
        <v>1518</v>
      </c>
      <c r="AL90" s="35"/>
      <c r="AM90" s="35"/>
      <c r="AN90" s="35"/>
      <c r="AO90" s="35"/>
      <c r="AP90" s="35"/>
      <c r="AQ90" s="36" t="n">
        <f aca="false">AG90*AK90*12</f>
        <v>36432</v>
      </c>
      <c r="AR90" s="36"/>
      <c r="AS90" s="36"/>
      <c r="AT90" s="36"/>
      <c r="AU90" s="36"/>
      <c r="AV90" s="36"/>
      <c r="AW90" s="36"/>
      <c r="AX90" s="36"/>
      <c r="AY90" s="37"/>
      <c r="AZ90" s="37"/>
      <c r="BA90" s="37"/>
      <c r="BB90" s="37"/>
      <c r="BC90" s="37"/>
      <c r="BD90" s="37"/>
      <c r="BE90" s="37"/>
      <c r="BF90" s="37"/>
      <c r="BG90" s="37" t="n">
        <f aca="false">+(AK90/30)*15*0.25</f>
        <v>189.75</v>
      </c>
      <c r="BH90" s="37"/>
      <c r="BI90" s="37"/>
      <c r="BJ90" s="37"/>
      <c r="BK90" s="37"/>
      <c r="BL90" s="37"/>
      <c r="BM90" s="37"/>
      <c r="BN90" s="37"/>
      <c r="BO90" s="37" t="n">
        <f aca="false">+(AK90/30)*50</f>
        <v>2530</v>
      </c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8" t="n">
        <f aca="false">SUM(AQ90:CU90)</f>
        <v>39151.75</v>
      </c>
      <c r="CW90" s="38"/>
      <c r="CX90" s="38"/>
      <c r="CY90" s="38"/>
      <c r="CZ90" s="38"/>
      <c r="DA90" s="38"/>
      <c r="DB90" s="38"/>
      <c r="DC90" s="38"/>
      <c r="DD90" s="38"/>
      <c r="DE90" s="38"/>
    </row>
    <row r="91" s="30" customFormat="true" ht="24.95" hidden="false" customHeight="true" outlineLevel="0" collapsed="false">
      <c r="A91" s="31" t="s">
        <v>87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2" t="s">
        <v>46</v>
      </c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3"/>
      <c r="AE91" s="33"/>
      <c r="AF91" s="33"/>
      <c r="AG91" s="34" t="n">
        <v>1</v>
      </c>
      <c r="AH91" s="34"/>
      <c r="AI91" s="34"/>
      <c r="AJ91" s="34"/>
      <c r="AK91" s="35" t="n">
        <v>1505</v>
      </c>
      <c r="AL91" s="35"/>
      <c r="AM91" s="35"/>
      <c r="AN91" s="35"/>
      <c r="AO91" s="35"/>
      <c r="AP91" s="35"/>
      <c r="AQ91" s="36" t="n">
        <f aca="false">AG91*AK91*12</f>
        <v>18060</v>
      </c>
      <c r="AR91" s="36"/>
      <c r="AS91" s="36"/>
      <c r="AT91" s="36"/>
      <c r="AU91" s="36"/>
      <c r="AV91" s="36"/>
      <c r="AW91" s="36"/>
      <c r="AX91" s="36"/>
      <c r="AY91" s="37"/>
      <c r="AZ91" s="37"/>
      <c r="BA91" s="37"/>
      <c r="BB91" s="37"/>
      <c r="BC91" s="37"/>
      <c r="BD91" s="37"/>
      <c r="BE91" s="37"/>
      <c r="BF91" s="37"/>
      <c r="BG91" s="37" t="n">
        <f aca="false">+(AK91/30)*15*0.25</f>
        <v>188.125</v>
      </c>
      <c r="BH91" s="37"/>
      <c r="BI91" s="37"/>
      <c r="BJ91" s="37"/>
      <c r="BK91" s="37"/>
      <c r="BL91" s="37"/>
      <c r="BM91" s="37"/>
      <c r="BN91" s="37"/>
      <c r="BO91" s="37" t="n">
        <f aca="false">+(AK91/30)*50</f>
        <v>2508.33333333333</v>
      </c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8" t="n">
        <f aca="false">SUM(AQ91:CU91)</f>
        <v>20756.4583333333</v>
      </c>
      <c r="CW91" s="38"/>
      <c r="CX91" s="38"/>
      <c r="CY91" s="38"/>
      <c r="CZ91" s="38"/>
      <c r="DA91" s="38"/>
      <c r="DB91" s="38"/>
      <c r="DC91" s="38"/>
      <c r="DD91" s="38"/>
      <c r="DE91" s="38"/>
    </row>
    <row r="92" s="30" customFormat="true" ht="24.95" hidden="false" customHeight="true" outlineLevel="0" collapsed="false">
      <c r="A92" s="31" t="s">
        <v>93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2" t="s">
        <v>91</v>
      </c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3"/>
      <c r="AE92" s="33"/>
      <c r="AF92" s="33"/>
      <c r="AG92" s="34" t="n">
        <v>1</v>
      </c>
      <c r="AH92" s="34"/>
      <c r="AI92" s="34"/>
      <c r="AJ92" s="34"/>
      <c r="AK92" s="35" t="n">
        <v>1373</v>
      </c>
      <c r="AL92" s="35"/>
      <c r="AM92" s="35"/>
      <c r="AN92" s="35"/>
      <c r="AO92" s="35"/>
      <c r="AP92" s="35"/>
      <c r="AQ92" s="36" t="n">
        <f aca="false">AG92*AK92*12</f>
        <v>16476</v>
      </c>
      <c r="AR92" s="36"/>
      <c r="AS92" s="36"/>
      <c r="AT92" s="36"/>
      <c r="AU92" s="36"/>
      <c r="AV92" s="36"/>
      <c r="AW92" s="36"/>
      <c r="AX92" s="36"/>
      <c r="AY92" s="37"/>
      <c r="AZ92" s="37"/>
      <c r="BA92" s="37"/>
      <c r="BB92" s="37"/>
      <c r="BC92" s="37"/>
      <c r="BD92" s="37"/>
      <c r="BE92" s="37"/>
      <c r="BF92" s="37"/>
      <c r="BG92" s="37" t="n">
        <f aca="false">+(AK92/30)*15*0.25</f>
        <v>171.625</v>
      </c>
      <c r="BH92" s="37"/>
      <c r="BI92" s="37"/>
      <c r="BJ92" s="37"/>
      <c r="BK92" s="37"/>
      <c r="BL92" s="37"/>
      <c r="BM92" s="37"/>
      <c r="BN92" s="37"/>
      <c r="BO92" s="37" t="n">
        <f aca="false">+(AK92/30)*50</f>
        <v>2288.33333333333</v>
      </c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8" t="n">
        <f aca="false">SUM(AQ92:CU92)</f>
        <v>18935.9583333333</v>
      </c>
      <c r="CW92" s="38"/>
      <c r="CX92" s="38"/>
      <c r="CY92" s="38"/>
      <c r="CZ92" s="38"/>
      <c r="DA92" s="38"/>
      <c r="DB92" s="38"/>
      <c r="DC92" s="38"/>
      <c r="DD92" s="38"/>
      <c r="DE92" s="38"/>
    </row>
    <row r="93" s="30" customFormat="true" ht="24.95" hidden="false" customHeight="true" outlineLevel="0" collapsed="false">
      <c r="A93" s="31" t="s">
        <v>45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2" t="s">
        <v>100</v>
      </c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3"/>
      <c r="AE93" s="33"/>
      <c r="AF93" s="33"/>
      <c r="AG93" s="34" t="n">
        <v>1</v>
      </c>
      <c r="AH93" s="34"/>
      <c r="AI93" s="34"/>
      <c r="AJ93" s="34"/>
      <c r="AK93" s="35" t="n">
        <v>1293</v>
      </c>
      <c r="AL93" s="35"/>
      <c r="AM93" s="35"/>
      <c r="AN93" s="35"/>
      <c r="AO93" s="35"/>
      <c r="AP93" s="35"/>
      <c r="AQ93" s="36" t="n">
        <f aca="false">AG93*AK93*12</f>
        <v>15516</v>
      </c>
      <c r="AR93" s="36"/>
      <c r="AS93" s="36"/>
      <c r="AT93" s="36"/>
      <c r="AU93" s="36"/>
      <c r="AV93" s="36"/>
      <c r="AW93" s="36"/>
      <c r="AX93" s="36"/>
      <c r="AY93" s="37"/>
      <c r="AZ93" s="37"/>
      <c r="BA93" s="37"/>
      <c r="BB93" s="37"/>
      <c r="BC93" s="37"/>
      <c r="BD93" s="37"/>
      <c r="BE93" s="37"/>
      <c r="BF93" s="37"/>
      <c r="BG93" s="37" t="n">
        <f aca="false">+(AK93/30)*15*0.25</f>
        <v>161.625</v>
      </c>
      <c r="BH93" s="37"/>
      <c r="BI93" s="37"/>
      <c r="BJ93" s="37"/>
      <c r="BK93" s="37"/>
      <c r="BL93" s="37"/>
      <c r="BM93" s="37"/>
      <c r="BN93" s="37"/>
      <c r="BO93" s="37" t="n">
        <f aca="false">+(AK93/30)*50</f>
        <v>2155</v>
      </c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8" t="n">
        <f aca="false">SUM(AQ93:CU93)</f>
        <v>17832.625</v>
      </c>
      <c r="CW93" s="38"/>
      <c r="CX93" s="38"/>
      <c r="CY93" s="38"/>
      <c r="CZ93" s="38"/>
      <c r="DA93" s="38"/>
      <c r="DB93" s="38"/>
      <c r="DC93" s="38"/>
      <c r="DD93" s="38"/>
      <c r="DE93" s="38"/>
    </row>
    <row r="94" s="30" customFormat="true" ht="24.95" hidden="false" customHeight="true" outlineLevel="0" collapsed="false">
      <c r="A94" s="31" t="s">
        <v>81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2" t="s">
        <v>46</v>
      </c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3"/>
      <c r="AE94" s="33"/>
      <c r="AF94" s="33"/>
      <c r="AG94" s="34" t="n">
        <v>2</v>
      </c>
      <c r="AH94" s="34"/>
      <c r="AI94" s="34"/>
      <c r="AJ94" s="34"/>
      <c r="AK94" s="35" t="n">
        <v>1262</v>
      </c>
      <c r="AL94" s="35"/>
      <c r="AM94" s="35"/>
      <c r="AN94" s="35"/>
      <c r="AO94" s="35"/>
      <c r="AP94" s="35"/>
      <c r="AQ94" s="36" t="n">
        <f aca="false">AG94*AK94*12</f>
        <v>30288</v>
      </c>
      <c r="AR94" s="36"/>
      <c r="AS94" s="36"/>
      <c r="AT94" s="36"/>
      <c r="AU94" s="36"/>
      <c r="AV94" s="36"/>
      <c r="AW94" s="36"/>
      <c r="AX94" s="36"/>
      <c r="AY94" s="37"/>
      <c r="AZ94" s="37"/>
      <c r="BA94" s="37"/>
      <c r="BB94" s="37"/>
      <c r="BC94" s="37"/>
      <c r="BD94" s="37"/>
      <c r="BE94" s="37"/>
      <c r="BF94" s="37"/>
      <c r="BG94" s="37" t="n">
        <f aca="false">+(AK94/30)*15*0.25</f>
        <v>157.75</v>
      </c>
      <c r="BH94" s="37"/>
      <c r="BI94" s="37"/>
      <c r="BJ94" s="37"/>
      <c r="BK94" s="37"/>
      <c r="BL94" s="37"/>
      <c r="BM94" s="37"/>
      <c r="BN94" s="37"/>
      <c r="BO94" s="37" t="n">
        <f aca="false">+(AK94/30)*50</f>
        <v>2103.33333333333</v>
      </c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8" t="n">
        <f aca="false">SUM(AQ94:CU94)</f>
        <v>32549.0833333333</v>
      </c>
      <c r="CW94" s="38"/>
      <c r="CX94" s="38"/>
      <c r="CY94" s="38"/>
      <c r="CZ94" s="38"/>
      <c r="DA94" s="38"/>
      <c r="DB94" s="38"/>
      <c r="DC94" s="38"/>
      <c r="DD94" s="38"/>
      <c r="DE94" s="38"/>
    </row>
    <row r="95" s="30" customFormat="true" ht="24.95" hidden="false" customHeight="true" outlineLevel="0" collapsed="false">
      <c r="A95" s="31" t="s">
        <v>45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2" t="s">
        <v>46</v>
      </c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3"/>
      <c r="AE95" s="33"/>
      <c r="AF95" s="33"/>
      <c r="AG95" s="34" t="n">
        <v>1</v>
      </c>
      <c r="AH95" s="34"/>
      <c r="AI95" s="34"/>
      <c r="AJ95" s="34"/>
      <c r="AK95" s="35" t="n">
        <v>1253</v>
      </c>
      <c r="AL95" s="35"/>
      <c r="AM95" s="35"/>
      <c r="AN95" s="35"/>
      <c r="AO95" s="35"/>
      <c r="AP95" s="35"/>
      <c r="AQ95" s="36" t="n">
        <f aca="false">AG95*AK95*12</f>
        <v>15036</v>
      </c>
      <c r="AR95" s="36"/>
      <c r="AS95" s="36"/>
      <c r="AT95" s="36"/>
      <c r="AU95" s="36"/>
      <c r="AV95" s="36"/>
      <c r="AW95" s="36"/>
      <c r="AX95" s="36"/>
      <c r="AY95" s="37"/>
      <c r="AZ95" s="37"/>
      <c r="BA95" s="37"/>
      <c r="BB95" s="37"/>
      <c r="BC95" s="37"/>
      <c r="BD95" s="37"/>
      <c r="BE95" s="37"/>
      <c r="BF95" s="37"/>
      <c r="BG95" s="37" t="n">
        <f aca="false">+(AK95/30)*15*0.25</f>
        <v>156.625</v>
      </c>
      <c r="BH95" s="37"/>
      <c r="BI95" s="37"/>
      <c r="BJ95" s="37"/>
      <c r="BK95" s="37"/>
      <c r="BL95" s="37"/>
      <c r="BM95" s="37"/>
      <c r="BN95" s="37"/>
      <c r="BO95" s="37" t="n">
        <f aca="false">+(AK95/30)*50</f>
        <v>2088.33333333333</v>
      </c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8" t="n">
        <f aca="false">SUM(AQ95:CU95)</f>
        <v>17280.9583333333</v>
      </c>
      <c r="CW95" s="38"/>
      <c r="CX95" s="38"/>
      <c r="CY95" s="38"/>
      <c r="CZ95" s="38"/>
      <c r="DA95" s="38"/>
      <c r="DB95" s="38"/>
      <c r="DC95" s="38"/>
      <c r="DD95" s="38"/>
      <c r="DE95" s="38"/>
    </row>
    <row r="96" s="30" customFormat="true" ht="24.95" hidden="false" customHeight="true" outlineLevel="0" collapsed="false">
      <c r="A96" s="31" t="s">
        <v>75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2" t="s">
        <v>23</v>
      </c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3"/>
      <c r="AE96" s="33"/>
      <c r="AF96" s="33"/>
      <c r="AG96" s="34" t="n">
        <v>1</v>
      </c>
      <c r="AH96" s="34"/>
      <c r="AI96" s="34"/>
      <c r="AJ96" s="34"/>
      <c r="AK96" s="35" t="n">
        <v>1253</v>
      </c>
      <c r="AL96" s="35"/>
      <c r="AM96" s="35"/>
      <c r="AN96" s="35"/>
      <c r="AO96" s="35"/>
      <c r="AP96" s="35"/>
      <c r="AQ96" s="36" t="n">
        <f aca="false">AG96*AK96*12</f>
        <v>15036</v>
      </c>
      <c r="AR96" s="36"/>
      <c r="AS96" s="36"/>
      <c r="AT96" s="36"/>
      <c r="AU96" s="36"/>
      <c r="AV96" s="36"/>
      <c r="AW96" s="36"/>
      <c r="AX96" s="36"/>
      <c r="AY96" s="37"/>
      <c r="AZ96" s="37"/>
      <c r="BA96" s="37"/>
      <c r="BB96" s="37"/>
      <c r="BC96" s="37"/>
      <c r="BD96" s="37"/>
      <c r="BE96" s="37"/>
      <c r="BF96" s="37"/>
      <c r="BG96" s="37" t="n">
        <f aca="false">+(AK96/30)*15*0.25</f>
        <v>156.625</v>
      </c>
      <c r="BH96" s="37"/>
      <c r="BI96" s="37"/>
      <c r="BJ96" s="37"/>
      <c r="BK96" s="37"/>
      <c r="BL96" s="37"/>
      <c r="BM96" s="37"/>
      <c r="BN96" s="37"/>
      <c r="BO96" s="37" t="n">
        <f aca="false">+(AK96/30)*50</f>
        <v>2088.33333333333</v>
      </c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8" t="n">
        <f aca="false">SUM(AQ96:CU96)</f>
        <v>17280.9583333333</v>
      </c>
      <c r="CW96" s="38"/>
      <c r="CX96" s="38"/>
      <c r="CY96" s="38"/>
      <c r="CZ96" s="38"/>
      <c r="DA96" s="38"/>
      <c r="DB96" s="38"/>
      <c r="DC96" s="38"/>
      <c r="DD96" s="38"/>
      <c r="DE96" s="38"/>
    </row>
    <row r="97" s="30" customFormat="true" ht="24.95" hidden="false" customHeight="true" outlineLevel="0" collapsed="false">
      <c r="A97" s="31" t="s">
        <v>45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2" t="s">
        <v>46</v>
      </c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3"/>
      <c r="AE97" s="33"/>
      <c r="AF97" s="33"/>
      <c r="AG97" s="34" t="n">
        <v>1</v>
      </c>
      <c r="AH97" s="34"/>
      <c r="AI97" s="34"/>
      <c r="AJ97" s="34"/>
      <c r="AK97" s="35" t="n">
        <v>1001</v>
      </c>
      <c r="AL97" s="35"/>
      <c r="AM97" s="35"/>
      <c r="AN97" s="35"/>
      <c r="AO97" s="35"/>
      <c r="AP97" s="35"/>
      <c r="AQ97" s="36" t="n">
        <f aca="false">AG97*AK97*12</f>
        <v>12012</v>
      </c>
      <c r="AR97" s="36"/>
      <c r="AS97" s="36"/>
      <c r="AT97" s="36"/>
      <c r="AU97" s="36"/>
      <c r="AV97" s="36"/>
      <c r="AW97" s="36"/>
      <c r="AX97" s="36"/>
      <c r="AY97" s="37"/>
      <c r="AZ97" s="37"/>
      <c r="BA97" s="37"/>
      <c r="BB97" s="37"/>
      <c r="BC97" s="37"/>
      <c r="BD97" s="37"/>
      <c r="BE97" s="37"/>
      <c r="BF97" s="37"/>
      <c r="BG97" s="37" t="n">
        <f aca="false">+(AK97/30)*15*0.25</f>
        <v>125.125</v>
      </c>
      <c r="BH97" s="37"/>
      <c r="BI97" s="37"/>
      <c r="BJ97" s="37"/>
      <c r="BK97" s="37"/>
      <c r="BL97" s="37"/>
      <c r="BM97" s="37"/>
      <c r="BN97" s="37"/>
      <c r="BO97" s="37" t="n">
        <f aca="false">+(AK97/30)*50</f>
        <v>1668.33333333333</v>
      </c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8" t="n">
        <f aca="false">SUM(AQ97:CU97)</f>
        <v>13805.4583333333</v>
      </c>
      <c r="CW97" s="38"/>
      <c r="CX97" s="38"/>
      <c r="CY97" s="38"/>
      <c r="CZ97" s="38"/>
      <c r="DA97" s="38"/>
      <c r="DB97" s="38"/>
      <c r="DC97" s="38"/>
      <c r="DD97" s="38"/>
      <c r="DE97" s="38"/>
    </row>
    <row r="98" s="30" customFormat="true" ht="24.95" hidden="false" customHeight="true" outlineLevel="0" collapsed="false">
      <c r="A98" s="31" t="s">
        <v>89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2" t="s">
        <v>46</v>
      </c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3"/>
      <c r="AE98" s="33"/>
      <c r="AF98" s="33"/>
      <c r="AG98" s="34" t="n">
        <v>1</v>
      </c>
      <c r="AH98" s="34"/>
      <c r="AI98" s="34"/>
      <c r="AJ98" s="34"/>
      <c r="AK98" s="35" t="n">
        <v>955</v>
      </c>
      <c r="AL98" s="35"/>
      <c r="AM98" s="35"/>
      <c r="AN98" s="35"/>
      <c r="AO98" s="35"/>
      <c r="AP98" s="35"/>
      <c r="AQ98" s="36" t="n">
        <f aca="false">AG98*AK98*12</f>
        <v>11460</v>
      </c>
      <c r="AR98" s="36"/>
      <c r="AS98" s="36"/>
      <c r="AT98" s="36"/>
      <c r="AU98" s="36"/>
      <c r="AV98" s="36"/>
      <c r="AW98" s="36"/>
      <c r="AX98" s="36"/>
      <c r="AY98" s="37"/>
      <c r="AZ98" s="37"/>
      <c r="BA98" s="37"/>
      <c r="BB98" s="37"/>
      <c r="BC98" s="37"/>
      <c r="BD98" s="37"/>
      <c r="BE98" s="37"/>
      <c r="BF98" s="37"/>
      <c r="BG98" s="37" t="n">
        <f aca="false">+(AK98/30)*15*0.25</f>
        <v>119.375</v>
      </c>
      <c r="BH98" s="37"/>
      <c r="BI98" s="37"/>
      <c r="BJ98" s="37"/>
      <c r="BK98" s="37"/>
      <c r="BL98" s="37"/>
      <c r="BM98" s="37"/>
      <c r="BN98" s="37"/>
      <c r="BO98" s="37" t="n">
        <f aca="false">+(AK98/30)*50</f>
        <v>1591.66666666667</v>
      </c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8" t="n">
        <f aca="false">SUM(AQ98:CU98)</f>
        <v>13171.0416666667</v>
      </c>
      <c r="CW98" s="38"/>
      <c r="CX98" s="38"/>
      <c r="CY98" s="38"/>
      <c r="CZ98" s="38"/>
      <c r="DA98" s="38"/>
      <c r="DB98" s="38"/>
      <c r="DC98" s="38"/>
      <c r="DD98" s="38"/>
      <c r="DE98" s="38"/>
    </row>
    <row r="99" s="30" customFormat="true" ht="24.95" hidden="false" customHeight="true" outlineLevel="0" collapsed="false">
      <c r="A99" s="31" t="s">
        <v>45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2" t="s">
        <v>46</v>
      </c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3"/>
      <c r="AE99" s="33"/>
      <c r="AF99" s="33"/>
      <c r="AG99" s="34" t="n">
        <v>1</v>
      </c>
      <c r="AH99" s="34"/>
      <c r="AI99" s="34"/>
      <c r="AJ99" s="34"/>
      <c r="AK99" s="35" t="n">
        <v>905</v>
      </c>
      <c r="AL99" s="35"/>
      <c r="AM99" s="35"/>
      <c r="AN99" s="35"/>
      <c r="AO99" s="35"/>
      <c r="AP99" s="35"/>
      <c r="AQ99" s="36" t="n">
        <f aca="false">AG99*AK99*12</f>
        <v>10860</v>
      </c>
      <c r="AR99" s="36"/>
      <c r="AS99" s="36"/>
      <c r="AT99" s="36"/>
      <c r="AU99" s="36"/>
      <c r="AV99" s="36"/>
      <c r="AW99" s="36"/>
      <c r="AX99" s="36"/>
      <c r="AY99" s="37"/>
      <c r="AZ99" s="37"/>
      <c r="BA99" s="37"/>
      <c r="BB99" s="37"/>
      <c r="BC99" s="37"/>
      <c r="BD99" s="37"/>
      <c r="BE99" s="37"/>
      <c r="BF99" s="37"/>
      <c r="BG99" s="37" t="n">
        <f aca="false">+(AK99/30)*15*0.25</f>
        <v>113.125</v>
      </c>
      <c r="BH99" s="37"/>
      <c r="BI99" s="37"/>
      <c r="BJ99" s="37"/>
      <c r="BK99" s="37"/>
      <c r="BL99" s="37"/>
      <c r="BM99" s="37"/>
      <c r="BN99" s="37"/>
      <c r="BO99" s="37" t="n">
        <f aca="false">+(AK99/30)*50</f>
        <v>1508.33333333333</v>
      </c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8" t="n">
        <f aca="false">SUM(AQ99:CU99)</f>
        <v>12481.4583333333</v>
      </c>
      <c r="CW99" s="38"/>
      <c r="CX99" s="38"/>
      <c r="CY99" s="38"/>
      <c r="CZ99" s="38"/>
      <c r="DA99" s="38"/>
      <c r="DB99" s="38"/>
      <c r="DC99" s="38"/>
      <c r="DD99" s="38"/>
      <c r="DE99" s="38"/>
    </row>
    <row r="100" s="30" customFormat="true" ht="24.95" hidden="false" customHeight="true" outlineLevel="0" collapsed="false">
      <c r="A100" s="31" t="s">
        <v>45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2" t="s">
        <v>46</v>
      </c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3"/>
      <c r="AE100" s="33"/>
      <c r="AF100" s="33"/>
      <c r="AG100" s="34" t="n">
        <v>1</v>
      </c>
      <c r="AH100" s="34"/>
      <c r="AI100" s="34"/>
      <c r="AJ100" s="34"/>
      <c r="AK100" s="35" t="n">
        <v>810</v>
      </c>
      <c r="AL100" s="35"/>
      <c r="AM100" s="35"/>
      <c r="AN100" s="35"/>
      <c r="AO100" s="35"/>
      <c r="AP100" s="35"/>
      <c r="AQ100" s="36" t="n">
        <f aca="false">AG100*AK100*12</f>
        <v>9720</v>
      </c>
      <c r="AR100" s="36"/>
      <c r="AS100" s="36"/>
      <c r="AT100" s="36"/>
      <c r="AU100" s="36"/>
      <c r="AV100" s="36"/>
      <c r="AW100" s="36"/>
      <c r="AX100" s="36"/>
      <c r="AY100" s="37"/>
      <c r="AZ100" s="37"/>
      <c r="BA100" s="37"/>
      <c r="BB100" s="37"/>
      <c r="BC100" s="37"/>
      <c r="BD100" s="37"/>
      <c r="BE100" s="37"/>
      <c r="BF100" s="37"/>
      <c r="BG100" s="37" t="n">
        <f aca="false">+(AK100/30)*15*0.25</f>
        <v>101.25</v>
      </c>
      <c r="BH100" s="37"/>
      <c r="BI100" s="37"/>
      <c r="BJ100" s="37"/>
      <c r="BK100" s="37"/>
      <c r="BL100" s="37"/>
      <c r="BM100" s="37"/>
      <c r="BN100" s="37"/>
      <c r="BO100" s="37" t="n">
        <f aca="false">+(AK100/30)*50</f>
        <v>1350</v>
      </c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8" t="n">
        <f aca="false">SUM(AQ100:CU100)</f>
        <v>11171.25</v>
      </c>
      <c r="CW100" s="38"/>
      <c r="CX100" s="38"/>
      <c r="CY100" s="38"/>
      <c r="CZ100" s="38"/>
      <c r="DA100" s="38"/>
      <c r="DB100" s="38"/>
      <c r="DC100" s="38"/>
      <c r="DD100" s="38"/>
      <c r="DE100" s="38"/>
    </row>
    <row r="101" s="30" customFormat="true" ht="24.95" hidden="false" customHeight="true" outlineLevel="0" collapsed="false">
      <c r="A101" s="31" t="s">
        <v>81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2" t="s">
        <v>46</v>
      </c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3"/>
      <c r="AE101" s="33"/>
      <c r="AF101" s="33"/>
      <c r="AG101" s="34" t="n">
        <v>2</v>
      </c>
      <c r="AH101" s="34"/>
      <c r="AI101" s="34"/>
      <c r="AJ101" s="34"/>
      <c r="AK101" s="35" t="n">
        <v>718</v>
      </c>
      <c r="AL101" s="35"/>
      <c r="AM101" s="35"/>
      <c r="AN101" s="35"/>
      <c r="AO101" s="35"/>
      <c r="AP101" s="35"/>
      <c r="AQ101" s="36" t="n">
        <f aca="false">AG101*AK101*12</f>
        <v>17232</v>
      </c>
      <c r="AR101" s="36"/>
      <c r="AS101" s="36"/>
      <c r="AT101" s="36"/>
      <c r="AU101" s="36"/>
      <c r="AV101" s="36"/>
      <c r="AW101" s="36"/>
      <c r="AX101" s="36"/>
      <c r="AY101" s="37"/>
      <c r="AZ101" s="37"/>
      <c r="BA101" s="37"/>
      <c r="BB101" s="37"/>
      <c r="BC101" s="37"/>
      <c r="BD101" s="37"/>
      <c r="BE101" s="37"/>
      <c r="BF101" s="37"/>
      <c r="BG101" s="37" t="n">
        <f aca="false">+(AK101/30)*15*0.25</f>
        <v>89.75</v>
      </c>
      <c r="BH101" s="37"/>
      <c r="BI101" s="37"/>
      <c r="BJ101" s="37"/>
      <c r="BK101" s="37"/>
      <c r="BL101" s="37"/>
      <c r="BM101" s="37"/>
      <c r="BN101" s="37"/>
      <c r="BO101" s="37" t="n">
        <f aca="false">+(AK101/30)*50</f>
        <v>1196.66666666667</v>
      </c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8" t="n">
        <f aca="false">SUM(AQ101:CU101)</f>
        <v>18518.4166666667</v>
      </c>
      <c r="CW101" s="38"/>
      <c r="CX101" s="38"/>
      <c r="CY101" s="38"/>
      <c r="CZ101" s="38"/>
      <c r="DA101" s="38"/>
      <c r="DB101" s="38"/>
      <c r="DC101" s="38"/>
      <c r="DD101" s="38"/>
      <c r="DE101" s="38"/>
    </row>
    <row r="102" s="30" customFormat="true" ht="24.95" hidden="false" customHeight="true" outlineLevel="0" collapsed="false">
      <c r="A102" s="31" t="s">
        <v>92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2" t="s">
        <v>67</v>
      </c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3"/>
      <c r="AE102" s="33"/>
      <c r="AF102" s="33"/>
      <c r="AG102" s="34" t="n">
        <v>1</v>
      </c>
      <c r="AH102" s="34"/>
      <c r="AI102" s="34"/>
      <c r="AJ102" s="34"/>
      <c r="AK102" s="35" t="n">
        <v>703</v>
      </c>
      <c r="AL102" s="35"/>
      <c r="AM102" s="35"/>
      <c r="AN102" s="35"/>
      <c r="AO102" s="35"/>
      <c r="AP102" s="35"/>
      <c r="AQ102" s="36" t="n">
        <f aca="false">AG102*AK102*12</f>
        <v>8436</v>
      </c>
      <c r="AR102" s="36"/>
      <c r="AS102" s="36"/>
      <c r="AT102" s="36"/>
      <c r="AU102" s="36"/>
      <c r="AV102" s="36"/>
      <c r="AW102" s="36"/>
      <c r="AX102" s="36"/>
      <c r="AY102" s="37"/>
      <c r="AZ102" s="37"/>
      <c r="BA102" s="37"/>
      <c r="BB102" s="37"/>
      <c r="BC102" s="37"/>
      <c r="BD102" s="37"/>
      <c r="BE102" s="37"/>
      <c r="BF102" s="37"/>
      <c r="BG102" s="37" t="n">
        <f aca="false">+(AK102/30)*15*0.25</f>
        <v>87.875</v>
      </c>
      <c r="BH102" s="37"/>
      <c r="BI102" s="37"/>
      <c r="BJ102" s="37"/>
      <c r="BK102" s="37"/>
      <c r="BL102" s="37"/>
      <c r="BM102" s="37"/>
      <c r="BN102" s="37"/>
      <c r="BO102" s="37" t="n">
        <f aca="false">+(AK102/30)*50</f>
        <v>1171.66666666667</v>
      </c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8" t="n">
        <f aca="false">SUM(AQ102:CU102)</f>
        <v>9695.54166666667</v>
      </c>
      <c r="CW102" s="38"/>
      <c r="CX102" s="38"/>
      <c r="CY102" s="38"/>
      <c r="CZ102" s="38"/>
      <c r="DA102" s="38"/>
      <c r="DB102" s="38"/>
      <c r="DC102" s="38"/>
      <c r="DD102" s="38"/>
      <c r="DE102" s="38"/>
    </row>
    <row r="103" s="30" customFormat="true" ht="24.95" hidden="false" customHeight="true" outlineLevel="0" collapsed="false">
      <c r="A103" s="31" t="s">
        <v>87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2" t="s">
        <v>38</v>
      </c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3"/>
      <c r="AE103" s="33"/>
      <c r="AF103" s="33"/>
      <c r="AG103" s="34" t="n">
        <v>1</v>
      </c>
      <c r="AH103" s="34"/>
      <c r="AI103" s="34"/>
      <c r="AJ103" s="34"/>
      <c r="AK103" s="35" t="n">
        <v>697</v>
      </c>
      <c r="AL103" s="35"/>
      <c r="AM103" s="35"/>
      <c r="AN103" s="35"/>
      <c r="AO103" s="35"/>
      <c r="AP103" s="35"/>
      <c r="AQ103" s="36" t="n">
        <f aca="false">AG103*AK103*12</f>
        <v>8364</v>
      </c>
      <c r="AR103" s="36"/>
      <c r="AS103" s="36"/>
      <c r="AT103" s="36"/>
      <c r="AU103" s="36"/>
      <c r="AV103" s="36"/>
      <c r="AW103" s="36"/>
      <c r="AX103" s="36"/>
      <c r="AY103" s="37"/>
      <c r="AZ103" s="37"/>
      <c r="BA103" s="37"/>
      <c r="BB103" s="37"/>
      <c r="BC103" s="37"/>
      <c r="BD103" s="37"/>
      <c r="BE103" s="37"/>
      <c r="BF103" s="37"/>
      <c r="BG103" s="37" t="n">
        <f aca="false">+(AK103/30)*15*0.25</f>
        <v>87.125</v>
      </c>
      <c r="BH103" s="37"/>
      <c r="BI103" s="37"/>
      <c r="BJ103" s="37"/>
      <c r="BK103" s="37"/>
      <c r="BL103" s="37"/>
      <c r="BM103" s="37"/>
      <c r="BN103" s="37"/>
      <c r="BO103" s="37" t="n">
        <f aca="false">+(AK103/30)*50</f>
        <v>1161.66666666667</v>
      </c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8" t="n">
        <f aca="false">SUM(AQ103:CU103)</f>
        <v>9612.79166666667</v>
      </c>
      <c r="CW103" s="38"/>
      <c r="CX103" s="38"/>
      <c r="CY103" s="38"/>
      <c r="CZ103" s="38"/>
      <c r="DA103" s="38"/>
      <c r="DB103" s="38"/>
      <c r="DC103" s="38"/>
      <c r="DD103" s="38"/>
      <c r="DE103" s="38"/>
    </row>
    <row r="104" s="30" customFormat="true" ht="24.95" hidden="false" customHeight="true" outlineLevel="0" collapsed="false">
      <c r="A104" s="31" t="s">
        <v>75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2" t="s">
        <v>23</v>
      </c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3"/>
      <c r="AE104" s="33"/>
      <c r="AF104" s="33"/>
      <c r="AG104" s="34" t="n">
        <v>1</v>
      </c>
      <c r="AH104" s="34"/>
      <c r="AI104" s="34"/>
      <c r="AJ104" s="34"/>
      <c r="AK104" s="35" t="n">
        <v>672</v>
      </c>
      <c r="AL104" s="35"/>
      <c r="AM104" s="35"/>
      <c r="AN104" s="35"/>
      <c r="AO104" s="35"/>
      <c r="AP104" s="35"/>
      <c r="AQ104" s="36" t="n">
        <f aca="false">AG104*AK104*12</f>
        <v>8064</v>
      </c>
      <c r="AR104" s="36"/>
      <c r="AS104" s="36"/>
      <c r="AT104" s="36"/>
      <c r="AU104" s="36"/>
      <c r="AV104" s="36"/>
      <c r="AW104" s="36"/>
      <c r="AX104" s="36"/>
      <c r="AY104" s="37"/>
      <c r="AZ104" s="37"/>
      <c r="BA104" s="37"/>
      <c r="BB104" s="37"/>
      <c r="BC104" s="37"/>
      <c r="BD104" s="37"/>
      <c r="BE104" s="37"/>
      <c r="BF104" s="37"/>
      <c r="BG104" s="37" t="n">
        <f aca="false">+(AK104/30)*15*0.25</f>
        <v>84</v>
      </c>
      <c r="BH104" s="37"/>
      <c r="BI104" s="37"/>
      <c r="BJ104" s="37"/>
      <c r="BK104" s="37"/>
      <c r="BL104" s="37"/>
      <c r="BM104" s="37"/>
      <c r="BN104" s="37"/>
      <c r="BO104" s="37" t="n">
        <f aca="false">+(AK104/30)*50</f>
        <v>1120</v>
      </c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8" t="n">
        <f aca="false">SUM(AQ104:CU104)</f>
        <v>9268</v>
      </c>
      <c r="CW104" s="38"/>
      <c r="CX104" s="38"/>
      <c r="CY104" s="38"/>
      <c r="CZ104" s="38"/>
      <c r="DA104" s="38"/>
      <c r="DB104" s="38"/>
      <c r="DC104" s="38"/>
      <c r="DD104" s="38"/>
      <c r="DE104" s="38"/>
    </row>
    <row r="105" s="30" customFormat="true" ht="24.95" hidden="false" customHeight="true" outlineLevel="0" collapsed="false">
      <c r="A105" s="31" t="s">
        <v>75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2" t="s">
        <v>23</v>
      </c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3"/>
      <c r="AE105" s="33"/>
      <c r="AF105" s="33"/>
      <c r="AG105" s="34" t="n">
        <v>1</v>
      </c>
      <c r="AH105" s="34"/>
      <c r="AI105" s="34"/>
      <c r="AJ105" s="34"/>
      <c r="AK105" s="35" t="n">
        <v>647</v>
      </c>
      <c r="AL105" s="35"/>
      <c r="AM105" s="35"/>
      <c r="AN105" s="35"/>
      <c r="AO105" s="35"/>
      <c r="AP105" s="35"/>
      <c r="AQ105" s="36" t="n">
        <f aca="false">AG105*AK105*12</f>
        <v>7764</v>
      </c>
      <c r="AR105" s="36"/>
      <c r="AS105" s="36"/>
      <c r="AT105" s="36"/>
      <c r="AU105" s="36"/>
      <c r="AV105" s="36"/>
      <c r="AW105" s="36"/>
      <c r="AX105" s="36"/>
      <c r="AY105" s="37"/>
      <c r="AZ105" s="37"/>
      <c r="BA105" s="37"/>
      <c r="BB105" s="37"/>
      <c r="BC105" s="37"/>
      <c r="BD105" s="37"/>
      <c r="BE105" s="37"/>
      <c r="BF105" s="37"/>
      <c r="BG105" s="37" t="n">
        <f aca="false">+(AK105/30)*15*0.25</f>
        <v>80.875</v>
      </c>
      <c r="BH105" s="37"/>
      <c r="BI105" s="37"/>
      <c r="BJ105" s="37"/>
      <c r="BK105" s="37"/>
      <c r="BL105" s="37"/>
      <c r="BM105" s="37"/>
      <c r="BN105" s="37"/>
      <c r="BO105" s="37" t="n">
        <f aca="false">+(AK105/30)*50</f>
        <v>1078.33333333333</v>
      </c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8" t="n">
        <f aca="false">SUM(AQ105:CU105)</f>
        <v>8923.20833333333</v>
      </c>
      <c r="CW105" s="38"/>
      <c r="CX105" s="38"/>
      <c r="CY105" s="38"/>
      <c r="CZ105" s="38"/>
      <c r="DA105" s="38"/>
      <c r="DB105" s="38"/>
      <c r="DC105" s="38"/>
      <c r="DD105" s="38"/>
      <c r="DE105" s="38"/>
    </row>
    <row r="106" s="30" customFormat="true" ht="24.95" hidden="false" customHeight="true" outlineLevel="0" collapsed="false">
      <c r="A106" s="31" t="s">
        <v>75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2" t="s">
        <v>23</v>
      </c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3"/>
      <c r="AE106" s="33"/>
      <c r="AF106" s="33"/>
      <c r="AG106" s="34" t="n">
        <v>2</v>
      </c>
      <c r="AH106" s="34"/>
      <c r="AI106" s="34"/>
      <c r="AJ106" s="34"/>
      <c r="AK106" s="35" t="n">
        <v>613</v>
      </c>
      <c r="AL106" s="35"/>
      <c r="AM106" s="35"/>
      <c r="AN106" s="35"/>
      <c r="AO106" s="35"/>
      <c r="AP106" s="35"/>
      <c r="AQ106" s="36" t="n">
        <f aca="false">AG106*AK106*12</f>
        <v>14712</v>
      </c>
      <c r="AR106" s="36"/>
      <c r="AS106" s="36"/>
      <c r="AT106" s="36"/>
      <c r="AU106" s="36"/>
      <c r="AV106" s="36"/>
      <c r="AW106" s="36"/>
      <c r="AX106" s="36"/>
      <c r="AY106" s="37"/>
      <c r="AZ106" s="37"/>
      <c r="BA106" s="37"/>
      <c r="BB106" s="37"/>
      <c r="BC106" s="37"/>
      <c r="BD106" s="37"/>
      <c r="BE106" s="37"/>
      <c r="BF106" s="37"/>
      <c r="BG106" s="37" t="n">
        <f aca="false">+(AK106/30)*15*0.25</f>
        <v>76.625</v>
      </c>
      <c r="BH106" s="37"/>
      <c r="BI106" s="37"/>
      <c r="BJ106" s="37"/>
      <c r="BK106" s="37"/>
      <c r="BL106" s="37"/>
      <c r="BM106" s="37"/>
      <c r="BN106" s="37"/>
      <c r="BO106" s="37" t="n">
        <f aca="false">+(AK106/30)*50</f>
        <v>1021.66666666667</v>
      </c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8" t="n">
        <f aca="false">SUM(AQ106:CU106)</f>
        <v>15810.2916666667</v>
      </c>
      <c r="CW106" s="38"/>
      <c r="CX106" s="38"/>
      <c r="CY106" s="38"/>
      <c r="CZ106" s="38"/>
      <c r="DA106" s="38"/>
      <c r="DB106" s="38"/>
      <c r="DC106" s="38"/>
      <c r="DD106" s="38"/>
      <c r="DE106" s="38"/>
    </row>
    <row r="107" s="30" customFormat="true" ht="24.95" hidden="false" customHeight="true" outlineLevel="0" collapsed="false">
      <c r="A107" s="31" t="s">
        <v>45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2" t="s">
        <v>46</v>
      </c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3"/>
      <c r="AE107" s="33"/>
      <c r="AF107" s="33"/>
      <c r="AG107" s="34" t="n">
        <v>1</v>
      </c>
      <c r="AH107" s="34"/>
      <c r="AI107" s="34"/>
      <c r="AJ107" s="34"/>
      <c r="AK107" s="35" t="n">
        <v>521</v>
      </c>
      <c r="AL107" s="35"/>
      <c r="AM107" s="35"/>
      <c r="AN107" s="35"/>
      <c r="AO107" s="35"/>
      <c r="AP107" s="35"/>
      <c r="AQ107" s="36" t="n">
        <f aca="false">AG107*AK107*12</f>
        <v>6252</v>
      </c>
      <c r="AR107" s="36"/>
      <c r="AS107" s="36"/>
      <c r="AT107" s="36"/>
      <c r="AU107" s="36"/>
      <c r="AV107" s="36"/>
      <c r="AW107" s="36"/>
      <c r="AX107" s="36"/>
      <c r="AY107" s="37"/>
      <c r="AZ107" s="37"/>
      <c r="BA107" s="37"/>
      <c r="BB107" s="37"/>
      <c r="BC107" s="37"/>
      <c r="BD107" s="37"/>
      <c r="BE107" s="37"/>
      <c r="BF107" s="37"/>
      <c r="BG107" s="37" t="n">
        <f aca="false">+(AK107/30)*15*0.25</f>
        <v>65.125</v>
      </c>
      <c r="BH107" s="37"/>
      <c r="BI107" s="37"/>
      <c r="BJ107" s="37"/>
      <c r="BK107" s="37"/>
      <c r="BL107" s="37"/>
      <c r="BM107" s="37"/>
      <c r="BN107" s="37"/>
      <c r="BO107" s="37" t="n">
        <f aca="false">+(AK107/30)*50</f>
        <v>868.333333333333</v>
      </c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8" t="n">
        <f aca="false">SUM(AQ107:CU107)</f>
        <v>7185.45833333333</v>
      </c>
      <c r="CW107" s="38"/>
      <c r="CX107" s="38"/>
      <c r="CY107" s="38"/>
      <c r="CZ107" s="38"/>
      <c r="DA107" s="38"/>
      <c r="DB107" s="38"/>
      <c r="DC107" s="38"/>
      <c r="DD107" s="38"/>
      <c r="DE107" s="38"/>
    </row>
    <row r="108" s="30" customFormat="true" ht="24.95" hidden="false" customHeight="true" outlineLevel="0" collapsed="false">
      <c r="A108" s="31" t="s">
        <v>101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2" t="s">
        <v>46</v>
      </c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3"/>
      <c r="AE108" s="33"/>
      <c r="AF108" s="33"/>
      <c r="AG108" s="34" t="n">
        <v>1</v>
      </c>
      <c r="AH108" s="34"/>
      <c r="AI108" s="34"/>
      <c r="AJ108" s="34"/>
      <c r="AK108" s="35" t="n">
        <v>464</v>
      </c>
      <c r="AL108" s="35"/>
      <c r="AM108" s="35"/>
      <c r="AN108" s="35"/>
      <c r="AO108" s="35"/>
      <c r="AP108" s="35"/>
      <c r="AQ108" s="36" t="n">
        <f aca="false">AG108*AK108*12</f>
        <v>5568</v>
      </c>
      <c r="AR108" s="36"/>
      <c r="AS108" s="36"/>
      <c r="AT108" s="36"/>
      <c r="AU108" s="36"/>
      <c r="AV108" s="36"/>
      <c r="AW108" s="36"/>
      <c r="AX108" s="36"/>
      <c r="AY108" s="37"/>
      <c r="AZ108" s="37"/>
      <c r="BA108" s="37"/>
      <c r="BB108" s="37"/>
      <c r="BC108" s="37"/>
      <c r="BD108" s="37"/>
      <c r="BE108" s="37"/>
      <c r="BF108" s="37"/>
      <c r="BG108" s="37" t="n">
        <f aca="false">+(AK108/30)*15*0.25</f>
        <v>58</v>
      </c>
      <c r="BH108" s="37"/>
      <c r="BI108" s="37"/>
      <c r="BJ108" s="37"/>
      <c r="BK108" s="37"/>
      <c r="BL108" s="37"/>
      <c r="BM108" s="37"/>
      <c r="BN108" s="37"/>
      <c r="BO108" s="37" t="n">
        <f aca="false">+(AK108/30)*50</f>
        <v>773.333333333333</v>
      </c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8" t="n">
        <f aca="false">SUM(AQ108:CU108)</f>
        <v>6399.33333333333</v>
      </c>
      <c r="CW108" s="38"/>
      <c r="CX108" s="38"/>
      <c r="CY108" s="38"/>
      <c r="CZ108" s="38"/>
      <c r="DA108" s="38"/>
      <c r="DB108" s="38"/>
      <c r="DC108" s="38"/>
      <c r="DD108" s="38"/>
      <c r="DE108" s="38"/>
    </row>
    <row r="109" s="30" customFormat="true" ht="24.95" hidden="false" customHeight="true" outlineLevel="0" collapsed="false">
      <c r="A109" s="31" t="s">
        <v>75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2" t="s">
        <v>23</v>
      </c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3"/>
      <c r="AE109" s="33"/>
      <c r="AF109" s="33"/>
      <c r="AG109" s="34" t="n">
        <v>4</v>
      </c>
      <c r="AH109" s="34"/>
      <c r="AI109" s="34"/>
      <c r="AJ109" s="34"/>
      <c r="AK109" s="35" t="n">
        <v>445</v>
      </c>
      <c r="AL109" s="35"/>
      <c r="AM109" s="35"/>
      <c r="AN109" s="35"/>
      <c r="AO109" s="35"/>
      <c r="AP109" s="35"/>
      <c r="AQ109" s="36" t="n">
        <f aca="false">AG109*AK109*12</f>
        <v>21360</v>
      </c>
      <c r="AR109" s="36"/>
      <c r="AS109" s="36"/>
      <c r="AT109" s="36"/>
      <c r="AU109" s="36"/>
      <c r="AV109" s="36"/>
      <c r="AW109" s="36"/>
      <c r="AX109" s="36"/>
      <c r="AY109" s="37"/>
      <c r="AZ109" s="37"/>
      <c r="BA109" s="37"/>
      <c r="BB109" s="37"/>
      <c r="BC109" s="37"/>
      <c r="BD109" s="37"/>
      <c r="BE109" s="37"/>
      <c r="BF109" s="37"/>
      <c r="BG109" s="37" t="n">
        <f aca="false">+(AK109/30)*15*0.25</f>
        <v>55.625</v>
      </c>
      <c r="BH109" s="37"/>
      <c r="BI109" s="37"/>
      <c r="BJ109" s="37"/>
      <c r="BK109" s="37"/>
      <c r="BL109" s="37"/>
      <c r="BM109" s="37"/>
      <c r="BN109" s="37"/>
      <c r="BO109" s="37" t="n">
        <f aca="false">+(AK109/30)*50</f>
        <v>741.666666666667</v>
      </c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8" t="n">
        <f aca="false">SUM(AQ109:CU109)</f>
        <v>22157.2916666667</v>
      </c>
      <c r="CW109" s="38"/>
      <c r="CX109" s="38"/>
      <c r="CY109" s="38"/>
      <c r="CZ109" s="38"/>
      <c r="DA109" s="38"/>
      <c r="DB109" s="38"/>
      <c r="DC109" s="38"/>
      <c r="DD109" s="38"/>
      <c r="DE109" s="38"/>
    </row>
    <row r="110" s="30" customFormat="true" ht="24.95" hidden="false" customHeight="true" outlineLevel="0" collapsed="false">
      <c r="A110" s="31" t="s">
        <v>39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2" t="s">
        <v>30</v>
      </c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3"/>
      <c r="AE110" s="33"/>
      <c r="AF110" s="33"/>
      <c r="AG110" s="34" t="n">
        <v>1</v>
      </c>
      <c r="AH110" s="34"/>
      <c r="AI110" s="34"/>
      <c r="AJ110" s="34"/>
      <c r="AK110" s="35" t="n">
        <v>13868</v>
      </c>
      <c r="AL110" s="35"/>
      <c r="AM110" s="35"/>
      <c r="AN110" s="35"/>
      <c r="AO110" s="35"/>
      <c r="AP110" s="35"/>
      <c r="AQ110" s="36" t="n">
        <f aca="false">AG110*AK110*12</f>
        <v>166416</v>
      </c>
      <c r="AR110" s="36"/>
      <c r="AS110" s="36"/>
      <c r="AT110" s="36"/>
      <c r="AU110" s="36"/>
      <c r="AV110" s="36"/>
      <c r="AW110" s="36"/>
      <c r="AX110" s="36"/>
      <c r="AY110" s="37"/>
      <c r="AZ110" s="37"/>
      <c r="BA110" s="37"/>
      <c r="BB110" s="37"/>
      <c r="BC110" s="37"/>
      <c r="BD110" s="37"/>
      <c r="BE110" s="37"/>
      <c r="BF110" s="37"/>
      <c r="BG110" s="37" t="n">
        <f aca="false">+(AK110/30)*15*0.25</f>
        <v>1733.5</v>
      </c>
      <c r="BH110" s="37"/>
      <c r="BI110" s="37"/>
      <c r="BJ110" s="37"/>
      <c r="BK110" s="37"/>
      <c r="BL110" s="37"/>
      <c r="BM110" s="37"/>
      <c r="BN110" s="37"/>
      <c r="BO110" s="37" t="n">
        <f aca="false">+(AK110/30)*50</f>
        <v>23113.3333333333</v>
      </c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8" t="n">
        <f aca="false">SUM(AQ110:CU110)</f>
        <v>191262.833333333</v>
      </c>
      <c r="CW110" s="38"/>
      <c r="CX110" s="38"/>
      <c r="CY110" s="38"/>
      <c r="CZ110" s="38"/>
      <c r="DA110" s="38"/>
      <c r="DB110" s="38"/>
      <c r="DC110" s="38"/>
      <c r="DD110" s="38"/>
      <c r="DE110" s="38"/>
    </row>
    <row r="111" s="30" customFormat="true" ht="24.95" hidden="false" customHeight="true" outlineLevel="0" collapsed="false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3"/>
      <c r="AE111" s="33"/>
      <c r="AF111" s="33"/>
      <c r="AG111" s="34"/>
      <c r="AH111" s="34"/>
      <c r="AI111" s="34"/>
      <c r="AJ111" s="34"/>
      <c r="AK111" s="35"/>
      <c r="AL111" s="35"/>
      <c r="AM111" s="35"/>
      <c r="AN111" s="35"/>
      <c r="AO111" s="35"/>
      <c r="AP111" s="35"/>
      <c r="AQ111" s="36"/>
      <c r="AR111" s="36"/>
      <c r="AS111" s="36"/>
      <c r="AT111" s="36"/>
      <c r="AU111" s="36"/>
      <c r="AV111" s="36"/>
      <c r="AW111" s="36"/>
      <c r="AX111" s="36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</row>
    <row r="112" s="30" customFormat="true" ht="24.95" hidden="false" customHeight="true" outlineLevel="0" collapsed="false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3"/>
      <c r="AE112" s="33"/>
      <c r="AF112" s="33"/>
      <c r="AG112" s="34"/>
      <c r="AH112" s="34"/>
      <c r="AI112" s="34"/>
      <c r="AJ112" s="34"/>
      <c r="AK112" s="35"/>
      <c r="AL112" s="35"/>
      <c r="AM112" s="35"/>
      <c r="AN112" s="35"/>
      <c r="AO112" s="35"/>
      <c r="AP112" s="35"/>
      <c r="AQ112" s="36"/>
      <c r="AR112" s="36"/>
      <c r="AS112" s="36"/>
      <c r="AT112" s="36"/>
      <c r="AU112" s="36"/>
      <c r="AV112" s="36"/>
      <c r="AW112" s="36"/>
      <c r="AX112" s="36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</row>
    <row r="113" s="30" customFormat="true" ht="24.95" hidden="false" customHeight="true" outlineLevel="0" collapsed="false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3"/>
      <c r="AE113" s="33"/>
      <c r="AF113" s="33"/>
      <c r="AG113" s="34"/>
      <c r="AH113" s="34"/>
      <c r="AI113" s="34"/>
      <c r="AJ113" s="34"/>
      <c r="AK113" s="35"/>
      <c r="AL113" s="35"/>
      <c r="AM113" s="35"/>
      <c r="AN113" s="35"/>
      <c r="AO113" s="35"/>
      <c r="AP113" s="35"/>
      <c r="AQ113" s="36"/>
      <c r="AR113" s="36"/>
      <c r="AS113" s="36"/>
      <c r="AT113" s="36"/>
      <c r="AU113" s="36"/>
      <c r="AV113" s="36"/>
      <c r="AW113" s="36"/>
      <c r="AX113" s="36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</row>
    <row r="114" s="30" customFormat="true" ht="24.95" hidden="false" customHeight="true" outlineLevel="0" collapsed="false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4"/>
      <c r="AE114" s="44"/>
      <c r="AF114" s="44"/>
      <c r="AG114" s="45"/>
      <c r="AH114" s="45"/>
      <c r="AI114" s="45"/>
      <c r="AJ114" s="45"/>
      <c r="AK114" s="46"/>
      <c r="AL114" s="46"/>
      <c r="AM114" s="46"/>
      <c r="AN114" s="46"/>
      <c r="AO114" s="46"/>
      <c r="AP114" s="46"/>
      <c r="AQ114" s="47"/>
      <c r="AR114" s="47"/>
      <c r="AS114" s="47"/>
      <c r="AT114" s="47"/>
      <c r="AU114" s="47"/>
      <c r="AV114" s="47"/>
      <c r="AW114" s="47"/>
      <c r="AX114" s="47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</row>
    <row r="115" s="30" customFormat="true" ht="24.95" hidden="false" customHeight="true" outlineLevel="0" collapsed="false">
      <c r="A115" s="50" t="s">
        <v>102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1" t="n">
        <f aca="false">SUM(AG8:AJ114)</f>
        <v>135</v>
      </c>
      <c r="AH115" s="51"/>
      <c r="AI115" s="51"/>
      <c r="AJ115" s="51"/>
      <c r="AK115" s="52" t="n">
        <f aca="false">SUM(AK8:AP114)</f>
        <v>520854</v>
      </c>
      <c r="AL115" s="52"/>
      <c r="AM115" s="52"/>
      <c r="AN115" s="52"/>
      <c r="AO115" s="52"/>
      <c r="AP115" s="52"/>
      <c r="AQ115" s="53" t="n">
        <f aca="false">SUM(AQ8:AX114)</f>
        <v>8507952</v>
      </c>
      <c r="AR115" s="53"/>
      <c r="AS115" s="53"/>
      <c r="AT115" s="53"/>
      <c r="AU115" s="53"/>
      <c r="AV115" s="53"/>
      <c r="AW115" s="53"/>
      <c r="AX115" s="53"/>
      <c r="AY115" s="53" t="n">
        <f aca="false">SUM(AY8:BF114)</f>
        <v>0</v>
      </c>
      <c r="AZ115" s="53"/>
      <c r="BA115" s="53"/>
      <c r="BB115" s="53"/>
      <c r="BC115" s="53"/>
      <c r="BD115" s="53"/>
      <c r="BE115" s="53"/>
      <c r="BF115" s="53"/>
      <c r="BG115" s="53" t="n">
        <f aca="false">SUM(BG8:BN114)</f>
        <v>65106.75</v>
      </c>
      <c r="BH115" s="53"/>
      <c r="BI115" s="53"/>
      <c r="BJ115" s="53"/>
      <c r="BK115" s="53"/>
      <c r="BL115" s="53"/>
      <c r="BM115" s="53"/>
      <c r="BN115" s="53"/>
      <c r="BO115" s="53" t="n">
        <f aca="false">SUM(BO8:BV114)</f>
        <v>868090</v>
      </c>
      <c r="BP115" s="53"/>
      <c r="BQ115" s="53"/>
      <c r="BR115" s="53"/>
      <c r="BS115" s="53"/>
      <c r="BT115" s="53"/>
      <c r="BU115" s="53"/>
      <c r="BV115" s="53"/>
      <c r="BW115" s="53" t="n">
        <f aca="false">SUM(BW8:CD114)</f>
        <v>0</v>
      </c>
      <c r="BX115" s="53"/>
      <c r="BY115" s="53"/>
      <c r="BZ115" s="53"/>
      <c r="CA115" s="53"/>
      <c r="CB115" s="53"/>
      <c r="CC115" s="53"/>
      <c r="CD115" s="53"/>
      <c r="CE115" s="53" t="n">
        <f aca="false">SUM(CE8:CM114)</f>
        <v>0</v>
      </c>
      <c r="CF115" s="53"/>
      <c r="CG115" s="53"/>
      <c r="CH115" s="53"/>
      <c r="CI115" s="53"/>
      <c r="CJ115" s="53"/>
      <c r="CK115" s="53"/>
      <c r="CL115" s="53"/>
      <c r="CM115" s="53"/>
      <c r="CN115" s="53" t="n">
        <f aca="false">SUM(CN8:CU114)</f>
        <v>0</v>
      </c>
      <c r="CO115" s="53"/>
      <c r="CP115" s="53"/>
      <c r="CQ115" s="53"/>
      <c r="CR115" s="53"/>
      <c r="CS115" s="53"/>
      <c r="CT115" s="53"/>
      <c r="CU115" s="53"/>
      <c r="CV115" s="54" t="n">
        <f aca="false">SUM(CV8:DE114)</f>
        <v>9441148.75</v>
      </c>
      <c r="CW115" s="54"/>
      <c r="CX115" s="54"/>
      <c r="CY115" s="54"/>
      <c r="CZ115" s="54"/>
      <c r="DA115" s="54"/>
      <c r="DB115" s="54"/>
      <c r="DC115" s="54"/>
      <c r="DD115" s="54"/>
      <c r="DE115" s="54"/>
      <c r="DF115" s="55"/>
    </row>
    <row r="116" customFormat="false" ht="24.95" hidden="false" customHeight="true" outlineLevel="0" collapsed="false"/>
    <row r="117" customFormat="false" ht="24.95" hidden="false" customHeight="true" outlineLevel="0" collapsed="false"/>
    <row r="118" customFormat="false" ht="24.95" hidden="false" customHeight="true" outlineLevel="0" collapsed="false"/>
    <row r="119" customFormat="false" ht="24.95" hidden="false" customHeight="true" outlineLevel="0" collapsed="false"/>
    <row r="120" customFormat="false" ht="24.95" hidden="false" customHeight="true" outlineLevel="0" collapsed="false"/>
    <row r="121" customFormat="false" ht="24.95" hidden="false" customHeight="true" outlineLevel="0" collapsed="false"/>
    <row r="122" customFormat="false" ht="24.95" hidden="false" customHeight="true" outlineLevel="0" collapsed="false"/>
    <row r="123" customFormat="false" ht="24.95" hidden="false" customHeight="true" outlineLevel="0" collapsed="false"/>
    <row r="124" customFormat="false" ht="24.95" hidden="false" customHeight="true" outlineLevel="0" collapsed="false"/>
    <row r="125" customFormat="false" ht="24.95" hidden="false" customHeight="true" outlineLevel="0" collapsed="false"/>
    <row r="126" customFormat="false" ht="24.95" hidden="false" customHeight="true" outlineLevel="0" collapsed="false"/>
    <row r="127" customFormat="false" ht="24.95" hidden="false" customHeight="true" outlineLevel="0" collapsed="false"/>
    <row r="128" customFormat="false" ht="24.95" hidden="false" customHeight="true" outlineLevel="0" collapsed="false"/>
    <row r="129" customFormat="false" ht="24.95" hidden="false" customHeight="true" outlineLevel="0" collapsed="false"/>
    <row r="130" customFormat="false" ht="24.95" hidden="false" customHeight="true" outlineLevel="0" collapsed="false"/>
    <row r="131" customFormat="false" ht="24.95" hidden="false" customHeight="true" outlineLevel="0" collapsed="false"/>
    <row r="132" customFormat="false" ht="24.95" hidden="false" customHeight="true" outlineLevel="0" collapsed="false"/>
    <row r="133" customFormat="false" ht="24.95" hidden="false" customHeight="true" outlineLevel="0" collapsed="false"/>
    <row r="134" customFormat="false" ht="24.95" hidden="false" customHeight="true" outlineLevel="0" collapsed="false"/>
    <row r="135" customFormat="false" ht="24.95" hidden="false" customHeight="true" outlineLevel="0" collapsed="false"/>
    <row r="136" customFormat="false" ht="24.95" hidden="false" customHeight="true" outlineLevel="0" collapsed="false"/>
    <row r="137" customFormat="false" ht="24.95" hidden="false" customHeight="true" outlineLevel="0" collapsed="false"/>
    <row r="138" customFormat="false" ht="24.95" hidden="false" customHeight="true" outlineLevel="0" collapsed="false"/>
    <row r="139" customFormat="false" ht="24.95" hidden="false" customHeight="true" outlineLevel="0" collapsed="false"/>
    <row r="140" customFormat="false" ht="24.95" hidden="false" customHeight="true" outlineLevel="0" collapsed="false"/>
    <row r="141" customFormat="false" ht="24.95" hidden="false" customHeight="true" outlineLevel="0" collapsed="false"/>
    <row r="142" customFormat="false" ht="24.95" hidden="false" customHeight="true" outlineLevel="0" collapsed="false"/>
    <row r="143" customFormat="false" ht="24.95" hidden="false" customHeight="true" outlineLevel="0" collapsed="false"/>
    <row r="144" customFormat="false" ht="24.95" hidden="false" customHeight="true" outlineLevel="0" collapsed="false"/>
    <row r="145" customFormat="false" ht="24.95" hidden="false" customHeight="true" outlineLevel="0" collapsed="false"/>
    <row r="146" customFormat="false" ht="24.95" hidden="false" customHeight="true" outlineLevel="0" collapsed="false"/>
    <row r="147" customFormat="false" ht="24.95" hidden="false" customHeight="true" outlineLevel="0" collapsed="false"/>
    <row r="148" customFormat="false" ht="24.95" hidden="false" customHeight="true" outlineLevel="0" collapsed="false"/>
    <row r="149" customFormat="false" ht="24.95" hidden="false" customHeight="true" outlineLevel="0" collapsed="false"/>
    <row r="150" customFormat="false" ht="24.95" hidden="false" customHeight="true" outlineLevel="0" collapsed="false"/>
    <row r="151" customFormat="false" ht="24.95" hidden="false" customHeight="true" outlineLevel="0" collapsed="false"/>
    <row r="152" customFormat="false" ht="24.95" hidden="false" customHeight="true" outlineLevel="0" collapsed="false"/>
    <row r="153" customFormat="false" ht="24.95" hidden="false" customHeight="true" outlineLevel="0" collapsed="false"/>
    <row r="154" customFormat="false" ht="24.95" hidden="false" customHeight="true" outlineLevel="0" collapsed="false"/>
    <row r="155" customFormat="false" ht="24.95" hidden="false" customHeight="true" outlineLevel="0" collapsed="false"/>
    <row r="156" customFormat="false" ht="24.95" hidden="false" customHeight="true" outlineLevel="0" collapsed="false"/>
    <row r="157" customFormat="false" ht="24.95" hidden="false" customHeight="true" outlineLevel="0" collapsed="false"/>
    <row r="158" customFormat="false" ht="24.95" hidden="false" customHeight="true" outlineLevel="0" collapsed="false"/>
    <row r="159" customFormat="false" ht="24.95" hidden="false" customHeight="true" outlineLevel="0" collapsed="false"/>
    <row r="160" customFormat="false" ht="24.95" hidden="false" customHeight="true" outlineLevel="0" collapsed="false"/>
    <row r="161" customFormat="false" ht="24.95" hidden="false" customHeight="true" outlineLevel="0" collapsed="false"/>
    <row r="162" customFormat="false" ht="24.95" hidden="false" customHeight="true" outlineLevel="0" collapsed="false"/>
    <row r="163" customFormat="false" ht="24.95" hidden="false" customHeight="true" outlineLevel="0" collapsed="false"/>
    <row r="164" customFormat="false" ht="24.95" hidden="false" customHeight="true" outlineLevel="0" collapsed="false"/>
    <row r="165" customFormat="false" ht="24.95" hidden="false" customHeight="true" outlineLevel="0" collapsed="false"/>
    <row r="166" customFormat="false" ht="24.95" hidden="false" customHeight="true" outlineLevel="0" collapsed="false"/>
    <row r="167" customFormat="false" ht="24.95" hidden="false" customHeight="true" outlineLevel="0" collapsed="false"/>
    <row r="168" customFormat="false" ht="24.95" hidden="false" customHeight="true" outlineLevel="0" collapsed="false"/>
    <row r="169" customFormat="false" ht="24.95" hidden="false" customHeight="true" outlineLevel="0" collapsed="false"/>
    <row r="170" customFormat="false" ht="24.95" hidden="false" customHeight="true" outlineLevel="0" collapsed="false"/>
    <row r="171" customFormat="false" ht="24.95" hidden="false" customHeight="true" outlineLevel="0" collapsed="false"/>
    <row r="172" customFormat="false" ht="24.95" hidden="false" customHeight="true" outlineLevel="0" collapsed="false"/>
    <row r="173" customFormat="false" ht="24.95" hidden="false" customHeight="true" outlineLevel="0" collapsed="false"/>
    <row r="174" customFormat="false" ht="24.95" hidden="false" customHeight="true" outlineLevel="0" collapsed="false"/>
    <row r="175" customFormat="false" ht="24.95" hidden="false" customHeight="true" outlineLevel="0" collapsed="false"/>
    <row r="176" customFormat="false" ht="24.95" hidden="false" customHeight="true" outlineLevel="0" collapsed="false"/>
    <row r="177" customFormat="false" ht="24.95" hidden="false" customHeight="true" outlineLevel="0" collapsed="false"/>
    <row r="178" customFormat="false" ht="24.95" hidden="false" customHeight="true" outlineLevel="0" collapsed="false"/>
    <row r="179" customFormat="false" ht="24.95" hidden="false" customHeight="true" outlineLevel="0" collapsed="false"/>
    <row r="180" customFormat="false" ht="24.95" hidden="false" customHeight="true" outlineLevel="0" collapsed="false"/>
    <row r="181" customFormat="false" ht="24.95" hidden="false" customHeight="true" outlineLevel="0" collapsed="false"/>
    <row r="182" customFormat="false" ht="24.95" hidden="false" customHeight="true" outlineLevel="0" collapsed="false"/>
    <row r="183" customFormat="false" ht="24.95" hidden="false" customHeight="true" outlineLevel="0" collapsed="false"/>
    <row r="184" customFormat="false" ht="24.95" hidden="false" customHeight="true" outlineLevel="0" collapsed="false"/>
    <row r="185" customFormat="false" ht="24.95" hidden="false" customHeight="true" outlineLevel="0" collapsed="false"/>
    <row r="186" customFormat="false" ht="24.95" hidden="false" customHeight="true" outlineLevel="0" collapsed="false"/>
    <row r="187" customFormat="false" ht="24.95" hidden="false" customHeight="true" outlineLevel="0" collapsed="false"/>
    <row r="188" customFormat="false" ht="24.95" hidden="false" customHeight="true" outlineLevel="0" collapsed="false"/>
    <row r="189" customFormat="false" ht="24.95" hidden="false" customHeight="true" outlineLevel="0" collapsed="false"/>
    <row r="190" customFormat="false" ht="24.95" hidden="false" customHeight="true" outlineLevel="0" collapsed="false"/>
    <row r="191" customFormat="false" ht="24.95" hidden="false" customHeight="true" outlineLevel="0" collapsed="false"/>
    <row r="192" customFormat="false" ht="24.95" hidden="false" customHeight="true" outlineLevel="0" collapsed="false"/>
    <row r="193" customFormat="false" ht="24.95" hidden="false" customHeight="true" outlineLevel="0" collapsed="false"/>
    <row r="194" customFormat="false" ht="24.95" hidden="false" customHeight="true" outlineLevel="0" collapsed="false"/>
    <row r="195" customFormat="false" ht="24.95" hidden="false" customHeight="true" outlineLevel="0" collapsed="false"/>
    <row r="196" customFormat="false" ht="24.95" hidden="false" customHeight="true" outlineLevel="0" collapsed="false"/>
    <row r="197" customFormat="false" ht="24.95" hidden="false" customHeight="true" outlineLevel="0" collapsed="false"/>
    <row r="198" customFormat="false" ht="24.95" hidden="false" customHeight="true" outlineLevel="0" collapsed="false"/>
    <row r="199" customFormat="false" ht="24.95" hidden="false" customHeight="true" outlineLevel="0" collapsed="false"/>
    <row r="200" customFormat="false" ht="24.95" hidden="false" customHeight="true" outlineLevel="0" collapsed="false"/>
    <row r="201" customFormat="false" ht="24.95" hidden="false" customHeight="true" outlineLevel="0" collapsed="false"/>
    <row r="202" customFormat="false" ht="24.95" hidden="false" customHeight="true" outlineLevel="0" collapsed="false"/>
    <row r="203" customFormat="false" ht="24.95" hidden="false" customHeight="true" outlineLevel="0" collapsed="false"/>
    <row r="204" customFormat="false" ht="24.95" hidden="false" customHeight="true" outlineLevel="0" collapsed="false"/>
    <row r="205" customFormat="false" ht="24.95" hidden="false" customHeight="true" outlineLevel="0" collapsed="false"/>
    <row r="206" customFormat="false" ht="24.95" hidden="false" customHeight="true" outlineLevel="0" collapsed="false"/>
    <row r="207" customFormat="false" ht="24.95" hidden="false" customHeight="true" outlineLevel="0" collapsed="false"/>
    <row r="208" customFormat="false" ht="24.95" hidden="false" customHeight="true" outlineLevel="0" collapsed="false"/>
    <row r="209" customFormat="false" ht="24.95" hidden="false" customHeight="true" outlineLevel="0" collapsed="false"/>
    <row r="210" customFormat="false" ht="12.75" hidden="false" customHeight="false" outlineLevel="0" collapsed="false"/>
    <row r="211" customFormat="false" ht="12.75" hidden="false" customHeight="false" outlineLevel="0" collapsed="false"/>
    <row r="212" customFormat="false" ht="12.75" hidden="false" customHeight="false" outlineLevel="0" collapsed="false"/>
    <row r="213" customFormat="false" ht="12.75" hidden="false" customHeight="false" outlineLevel="0" collapsed="false"/>
    <row r="214" customFormat="false" ht="12.75" hidden="false" customHeight="false" outlineLevel="0" collapsed="false"/>
    <row r="215" customFormat="false" ht="12.75" hidden="false" customHeight="false" outlineLevel="0" collapsed="false"/>
    <row r="216" customFormat="false" ht="12.75" hidden="false" customHeight="false" outlineLevel="0" collapsed="false"/>
    <row r="217" customFormat="false" ht="12.75" hidden="false" customHeight="false" outlineLevel="0" collapsed="false"/>
    <row r="218" customFormat="false" ht="12.75" hidden="false" customHeight="false" outlineLevel="0" collapsed="false"/>
    <row r="219" customFormat="false" ht="12.75" hidden="false" customHeight="false" outlineLevel="0" collapsed="false"/>
    <row r="220" customFormat="false" ht="12.75" hidden="false" customHeight="false" outlineLevel="0" collapsed="false"/>
    <row r="221" customFormat="false" ht="12.75" hidden="false" customHeight="false" outlineLevel="0" collapsed="false"/>
    <row r="222" customFormat="false" ht="12.75" hidden="false" customHeight="false" outlineLevel="0" collapsed="false"/>
    <row r="223" customFormat="false" ht="12.75" hidden="false" customHeight="false" outlineLevel="0" collapsed="false"/>
    <row r="224" customFormat="false" ht="12.75" hidden="false" customHeight="false" outlineLevel="0" collapsed="false"/>
    <row r="225" customFormat="false" ht="12.75" hidden="false" customHeight="false" outlineLevel="0" collapsed="false"/>
    <row r="226" customFormat="false" ht="12.75" hidden="false" customHeight="false" outlineLevel="0" collapsed="false"/>
    <row r="227" customFormat="false" ht="12.75" hidden="false" customHeight="false" outlineLevel="0" collapsed="false"/>
    <row r="228" customFormat="false" ht="12.75" hidden="false" customHeight="false" outlineLevel="0" collapsed="false"/>
    <row r="229" customFormat="false" ht="12.75" hidden="false" customHeight="false" outlineLevel="0" collapsed="false"/>
    <row r="230" customFormat="false" ht="12.75" hidden="false" customHeight="false" outlineLevel="0" collapsed="false"/>
    <row r="231" customFormat="false" ht="12.75" hidden="false" customHeight="false" outlineLevel="0" collapsed="false"/>
    <row r="232" customFormat="false" ht="12.75" hidden="false" customHeight="false" outlineLevel="0" collapsed="false"/>
    <row r="233" customFormat="false" ht="12.75" hidden="false" customHeight="false" outlineLevel="0" collapsed="false"/>
    <row r="234" customFormat="false" ht="12.75" hidden="false" customHeight="false" outlineLevel="0" collapsed="false"/>
    <row r="235" customFormat="false" ht="12.75" hidden="false" customHeight="false" outlineLevel="0" collapsed="false"/>
    <row r="236" customFormat="false" ht="12.75" hidden="false" customHeight="false" outlineLevel="0" collapsed="false"/>
    <row r="237" customFormat="false" ht="12.75" hidden="false" customHeight="false" outlineLevel="0" collapsed="false"/>
    <row r="238" customFormat="false" ht="12.75" hidden="false" customHeight="false" outlineLevel="0" collapsed="false"/>
    <row r="239" customFormat="false" ht="12.75" hidden="false" customHeight="false" outlineLevel="0" collapsed="false"/>
    <row r="240" customFormat="false" ht="12.75" hidden="false" customHeight="false" outlineLevel="0" collapsed="false"/>
    <row r="241" customFormat="false" ht="12.75" hidden="false" customHeight="false" outlineLevel="0" collapsed="false"/>
    <row r="242" customFormat="false" ht="12.75" hidden="false" customHeight="false" outlineLevel="0" collapsed="false"/>
    <row r="243" customFormat="false" ht="12.75" hidden="false" customHeight="false" outlineLevel="0" collapsed="false"/>
    <row r="244" customFormat="false" ht="12.75" hidden="false" customHeight="false" outlineLevel="0" collapsed="false"/>
    <row r="245" customFormat="false" ht="12.75" hidden="false" customHeight="false" outlineLevel="0" collapsed="false"/>
    <row r="246" customFormat="false" ht="12.75" hidden="false" customHeight="false" outlineLevel="0" collapsed="false"/>
    <row r="247" customFormat="false" ht="12.75" hidden="false" customHeight="false" outlineLevel="0" collapsed="false"/>
    <row r="248" customFormat="false" ht="12.75" hidden="false" customHeight="false" outlineLevel="0" collapsed="false"/>
    <row r="249" customFormat="false" ht="12.75" hidden="false" customHeight="false" outlineLevel="0" collapsed="false"/>
    <row r="250" customFormat="false" ht="12.75" hidden="false" customHeight="false" outlineLevel="0" collapsed="false"/>
    <row r="251" customFormat="false" ht="12.75" hidden="false" customHeight="false" outlineLevel="0" collapsed="false"/>
    <row r="252" customFormat="false" ht="12.75" hidden="false" customHeight="false" outlineLevel="0" collapsed="false"/>
    <row r="253" customFormat="false" ht="12.75" hidden="false" customHeight="false" outlineLevel="0" collapsed="false"/>
    <row r="254" customFormat="false" ht="12.75" hidden="false" customHeight="false" outlineLevel="0" collapsed="false"/>
    <row r="255" customFormat="false" ht="12.75" hidden="false" customHeight="false" outlineLevel="0" collapsed="false"/>
    <row r="256" customFormat="false" ht="12.75" hidden="false" customHeight="false" outlineLevel="0" collapsed="false"/>
    <row r="257" customFormat="false" ht="12.75" hidden="false" customHeight="false" outlineLevel="0" collapsed="false"/>
    <row r="258" customFormat="false" ht="12.75" hidden="false" customHeight="false" outlineLevel="0" collapsed="false"/>
    <row r="259" customFormat="false" ht="12.75" hidden="false" customHeight="false" outlineLevel="0" collapsed="false"/>
    <row r="260" customFormat="false" ht="12.75" hidden="false" customHeight="false" outlineLevel="0" collapsed="false"/>
    <row r="261" customFormat="false" ht="12.75" hidden="false" customHeight="false" outlineLevel="0" collapsed="false"/>
    <row r="262" customFormat="false" ht="12.75" hidden="false" customHeight="false" outlineLevel="0" collapsed="false"/>
    <row r="263" customFormat="false" ht="12.75" hidden="false" customHeight="false" outlineLevel="0" collapsed="false"/>
    <row r="264" customFormat="false" ht="12.75" hidden="false" customHeight="false" outlineLevel="0" collapsed="false"/>
    <row r="265" customFormat="false" ht="12.75" hidden="false" customHeight="false" outlineLevel="0" collapsed="false"/>
    <row r="266" customFormat="false" ht="12.75" hidden="false" customHeight="false" outlineLevel="0" collapsed="false"/>
    <row r="267" customFormat="false" ht="12.75" hidden="false" customHeight="false" outlineLevel="0" collapsed="false"/>
    <row r="268" customFormat="false" ht="12.75" hidden="false" customHeight="false" outlineLevel="0" collapsed="false"/>
    <row r="269" customFormat="false" ht="12.75" hidden="false" customHeight="false" outlineLevel="0" collapsed="false"/>
    <row r="270" customFormat="false" ht="12.75" hidden="false" customHeight="false" outlineLevel="0" collapsed="false"/>
    <row r="271" customFormat="false" ht="12.75" hidden="false" customHeight="false" outlineLevel="0" collapsed="false"/>
    <row r="272" customFormat="false" ht="12.75" hidden="false" customHeight="false" outlineLevel="0" collapsed="false"/>
    <row r="273" customFormat="false" ht="12.75" hidden="false" customHeight="false" outlineLevel="0" collapsed="false"/>
    <row r="274" customFormat="false" ht="12.75" hidden="false" customHeight="false" outlineLevel="0" collapsed="false"/>
    <row r="275" customFormat="false" ht="12.75" hidden="false" customHeight="false" outlineLevel="0" collapsed="false"/>
    <row r="276" customFormat="false" ht="12.75" hidden="false" customHeight="false" outlineLevel="0" collapsed="false"/>
    <row r="277" customFormat="false" ht="12.75" hidden="false" customHeight="false" outlineLevel="0" collapsed="false"/>
    <row r="278" customFormat="false" ht="12.75" hidden="false" customHeight="false" outlineLevel="0" collapsed="false"/>
    <row r="279" customFormat="false" ht="12.75" hidden="false" customHeight="false" outlineLevel="0" collapsed="false"/>
    <row r="280" customFormat="false" ht="12.75" hidden="false" customHeight="false" outlineLevel="0" collapsed="false"/>
    <row r="281" customFormat="false" ht="12.75" hidden="false" customHeight="false" outlineLevel="0" collapsed="false"/>
    <row r="282" customFormat="false" ht="12.75" hidden="false" customHeight="false" outlineLevel="0" collapsed="false"/>
    <row r="283" customFormat="false" ht="12.75" hidden="false" customHeight="false" outlineLevel="0" collapsed="false"/>
    <row r="284" customFormat="false" ht="12.75" hidden="false" customHeight="false" outlineLevel="0" collapsed="false"/>
    <row r="285" customFormat="false" ht="12.75" hidden="false" customHeight="false" outlineLevel="0" collapsed="false"/>
    <row r="286" customFormat="false" ht="12.75" hidden="false" customHeight="false" outlineLevel="0" collapsed="false"/>
    <row r="287" customFormat="false" ht="12.75" hidden="false" customHeight="false" outlineLevel="0" collapsed="false"/>
    <row r="288" customFormat="false" ht="12.75" hidden="false" customHeight="false" outlineLevel="0" collapsed="false"/>
    <row r="289" customFormat="false" ht="12.75" hidden="false" customHeight="false" outlineLevel="0" collapsed="false"/>
    <row r="290" customFormat="false" ht="12.75" hidden="false" customHeight="false" outlineLevel="0" collapsed="false"/>
    <row r="291" customFormat="false" ht="12.75" hidden="false" customHeight="false" outlineLevel="0" collapsed="false"/>
    <row r="292" customFormat="false" ht="12.75" hidden="false" customHeight="false" outlineLevel="0" collapsed="false"/>
    <row r="293" customFormat="false" ht="12.75" hidden="false" customHeight="false" outlineLevel="0" collapsed="false"/>
    <row r="294" customFormat="false" ht="12.75" hidden="false" customHeight="false" outlineLevel="0" collapsed="false"/>
    <row r="295" customFormat="false" ht="12.75" hidden="false" customHeight="false" outlineLevel="0" collapsed="false"/>
    <row r="296" customFormat="false" ht="12.75" hidden="false" customHeight="false" outlineLevel="0" collapsed="false"/>
    <row r="297" customFormat="false" ht="12.75" hidden="false" customHeight="false" outlineLevel="0" collapsed="false"/>
    <row r="298" customFormat="false" ht="12.75" hidden="false" customHeight="false" outlineLevel="0" collapsed="false"/>
    <row r="299" customFormat="false" ht="12.75" hidden="false" customHeight="false" outlineLevel="0" collapsed="false"/>
    <row r="300" customFormat="false" ht="12.75" hidden="false" customHeight="false" outlineLevel="0" collapsed="false"/>
    <row r="301" customFormat="false" ht="12.75" hidden="false" customHeight="false" outlineLevel="0" collapsed="false"/>
    <row r="302" customFormat="false" ht="12.75" hidden="false" customHeight="false" outlineLevel="0" collapsed="false"/>
    <row r="303" customFormat="false" ht="12.75" hidden="false" customHeight="false" outlineLevel="0" collapsed="false"/>
    <row r="304" customFormat="false" ht="12.75" hidden="false" customHeight="false" outlineLevel="0" collapsed="false"/>
    <row r="305" customFormat="false" ht="12.75" hidden="false" customHeight="false" outlineLevel="0" collapsed="false"/>
    <row r="306" customFormat="false" ht="12.75" hidden="false" customHeight="false" outlineLevel="0" collapsed="false"/>
    <row r="307" customFormat="false" ht="12.75" hidden="false" customHeight="false" outlineLevel="0" collapsed="false"/>
    <row r="308" customFormat="false" ht="12.75" hidden="false" customHeight="false" outlineLevel="0" collapsed="false"/>
    <row r="309" customFormat="false" ht="12.75" hidden="false" customHeight="false" outlineLevel="0" collapsed="false"/>
    <row r="310" customFormat="false" ht="12.75" hidden="false" customHeight="false" outlineLevel="0" collapsed="false"/>
    <row r="311" customFormat="false" ht="12.75" hidden="false" customHeight="false" outlineLevel="0" collapsed="false"/>
    <row r="312" customFormat="false" ht="12.75" hidden="false" customHeight="false" outlineLevel="0" collapsed="false"/>
    <row r="313" customFormat="false" ht="12.75" hidden="false" customHeight="false" outlineLevel="0" collapsed="false"/>
    <row r="314" customFormat="false" ht="12.75" hidden="false" customHeight="false" outlineLevel="0" collapsed="false"/>
    <row r="315" customFormat="false" ht="12.75" hidden="false" customHeight="false" outlineLevel="0" collapsed="false"/>
    <row r="316" customFormat="false" ht="12.75" hidden="false" customHeight="false" outlineLevel="0" collapsed="false"/>
    <row r="317" customFormat="false" ht="12.75" hidden="false" customHeight="false" outlineLevel="0" collapsed="false"/>
    <row r="318" customFormat="false" ht="12.75" hidden="false" customHeight="false" outlineLevel="0" collapsed="false"/>
    <row r="319" customFormat="false" ht="12.75" hidden="false" customHeight="false" outlineLevel="0" collapsed="false"/>
    <row r="320" customFormat="false" ht="12.75" hidden="false" customHeight="false" outlineLevel="0" collapsed="false"/>
    <row r="321" customFormat="false" ht="12.75" hidden="false" customHeight="false" outlineLevel="0" collapsed="false"/>
    <row r="322" customFormat="false" ht="12.75" hidden="false" customHeight="false" outlineLevel="0" collapsed="false"/>
    <row r="323" customFormat="false" ht="12.75" hidden="false" customHeight="false" outlineLevel="0" collapsed="false"/>
    <row r="324" customFormat="false" ht="12.75" hidden="false" customHeight="false" outlineLevel="0" collapsed="false"/>
    <row r="325" customFormat="false" ht="12.75" hidden="false" customHeight="false" outlineLevel="0" collapsed="false"/>
    <row r="326" customFormat="false" ht="12.75" hidden="false" customHeight="false" outlineLevel="0" collapsed="false"/>
    <row r="327" customFormat="false" ht="12.75" hidden="false" customHeight="false" outlineLevel="0" collapsed="false"/>
    <row r="328" customFormat="false" ht="12.75" hidden="false" customHeight="false" outlineLevel="0" collapsed="false"/>
    <row r="329" customFormat="false" ht="12.75" hidden="false" customHeight="false" outlineLevel="0" collapsed="false"/>
    <row r="330" customFormat="false" ht="12.75" hidden="false" customHeight="false" outlineLevel="0" collapsed="false"/>
    <row r="331" customFormat="false" ht="12.75" hidden="false" customHeight="false" outlineLevel="0" collapsed="false"/>
    <row r="332" customFormat="false" ht="12.75" hidden="false" customHeight="false" outlineLevel="0" collapsed="false"/>
    <row r="333" customFormat="false" ht="12.75" hidden="false" customHeight="false" outlineLevel="0" collapsed="false"/>
    <row r="334" customFormat="false" ht="12.75" hidden="false" customHeight="false" outlineLevel="0" collapsed="false"/>
    <row r="335" customFormat="false" ht="12.75" hidden="false" customHeight="false" outlineLevel="0" collapsed="false"/>
    <row r="336" customFormat="false" ht="12.75" hidden="false" customHeight="false" outlineLevel="0" collapsed="false"/>
    <row r="337" customFormat="false" ht="12.75" hidden="false" customHeight="false" outlineLevel="0" collapsed="false"/>
    <row r="338" customFormat="false" ht="12.75" hidden="false" customHeight="false" outlineLevel="0" collapsed="false"/>
    <row r="339" customFormat="false" ht="12.75" hidden="false" customHeight="false" outlineLevel="0" collapsed="false"/>
    <row r="340" customFormat="false" ht="12.75" hidden="false" customHeight="false" outlineLevel="0" collapsed="false"/>
    <row r="341" customFormat="false" ht="12.75" hidden="false" customHeight="false" outlineLevel="0" collapsed="false"/>
    <row r="342" customFormat="false" ht="12.75" hidden="false" customHeight="false" outlineLevel="0" collapsed="false"/>
    <row r="343" customFormat="false" ht="12.75" hidden="false" customHeight="false" outlineLevel="0" collapsed="false"/>
    <row r="344" customFormat="false" ht="12.75" hidden="false" customHeight="false" outlineLevel="0" collapsed="false"/>
    <row r="345" customFormat="false" ht="12.75" hidden="false" customHeight="false" outlineLevel="0" collapsed="false"/>
    <row r="346" customFormat="false" ht="12.75" hidden="false" customHeight="false" outlineLevel="0" collapsed="false"/>
    <row r="347" customFormat="false" ht="12.75" hidden="false" customHeight="false" outlineLevel="0" collapsed="false"/>
    <row r="348" customFormat="false" ht="12.75" hidden="false" customHeight="false" outlineLevel="0" collapsed="false"/>
    <row r="349" customFormat="false" ht="12.75" hidden="false" customHeight="false" outlineLevel="0" collapsed="false"/>
    <row r="350" customFormat="false" ht="12.75" hidden="false" customHeight="false" outlineLevel="0" collapsed="false"/>
    <row r="351" customFormat="false" ht="12.75" hidden="false" customHeight="false" outlineLevel="0" collapsed="false"/>
    <row r="352" customFormat="false" ht="12.75" hidden="false" customHeight="false" outlineLevel="0" collapsed="false"/>
    <row r="353" customFormat="false" ht="12.75" hidden="false" customHeight="false" outlineLevel="0" collapsed="false"/>
    <row r="354" customFormat="false" ht="12.75" hidden="false" customHeight="false" outlineLevel="0" collapsed="false"/>
    <row r="355" customFormat="false" ht="12.75" hidden="false" customHeight="false" outlineLevel="0" collapsed="false"/>
    <row r="356" customFormat="false" ht="12.75" hidden="false" customHeight="false" outlineLevel="0" collapsed="false"/>
    <row r="357" customFormat="false" ht="12.75" hidden="false" customHeight="false" outlineLevel="0" collapsed="false"/>
    <row r="358" customFormat="false" ht="12.75" hidden="false" customHeight="false" outlineLevel="0" collapsed="false"/>
    <row r="359" customFormat="false" ht="12.75" hidden="false" customHeight="false" outlineLevel="0" collapsed="false"/>
    <row r="360" customFormat="false" ht="12.75" hidden="false" customHeight="false" outlineLevel="0" collapsed="false"/>
    <row r="361" customFormat="false" ht="12.75" hidden="false" customHeight="false" outlineLevel="0" collapsed="false"/>
    <row r="362" customFormat="false" ht="12.75" hidden="false" customHeight="false" outlineLevel="0" collapsed="false"/>
    <row r="363" customFormat="false" ht="12.75" hidden="false" customHeight="false" outlineLevel="0" collapsed="false"/>
    <row r="364" customFormat="false" ht="12.75" hidden="false" customHeight="false" outlineLevel="0" collapsed="false"/>
    <row r="365" customFormat="false" ht="12.75" hidden="false" customHeight="false" outlineLevel="0" collapsed="false"/>
    <row r="366" customFormat="false" ht="12.75" hidden="false" customHeight="false" outlineLevel="0" collapsed="false"/>
    <row r="367" customFormat="false" ht="12.75" hidden="false" customHeight="false" outlineLevel="0" collapsed="false"/>
    <row r="368" customFormat="false" ht="12.75" hidden="false" customHeight="false" outlineLevel="0" collapsed="false"/>
    <row r="369" customFormat="false" ht="12.75" hidden="false" customHeight="false" outlineLevel="0" collapsed="false"/>
    <row r="370" customFormat="false" ht="12.75" hidden="false" customHeight="false" outlineLevel="0" collapsed="false"/>
    <row r="371" customFormat="false" ht="12.75" hidden="false" customHeight="false" outlineLevel="0" collapsed="false"/>
    <row r="372" customFormat="false" ht="12.75" hidden="false" customHeight="false" outlineLevel="0" collapsed="false"/>
    <row r="373" customFormat="false" ht="12.75" hidden="false" customHeight="false" outlineLevel="0" collapsed="false"/>
    <row r="374" customFormat="false" ht="12.75" hidden="false" customHeight="false" outlineLevel="0" collapsed="false"/>
    <row r="375" customFormat="false" ht="12.75" hidden="false" customHeight="false" outlineLevel="0" collapsed="false"/>
    <row r="376" customFormat="false" ht="12.75" hidden="false" customHeight="false" outlineLevel="0" collapsed="false"/>
    <row r="377" customFormat="false" ht="12.75" hidden="false" customHeight="false" outlineLevel="0" collapsed="false"/>
    <row r="378" customFormat="false" ht="12.75" hidden="false" customHeight="false" outlineLevel="0" collapsed="false"/>
    <row r="379" customFormat="false" ht="12.75" hidden="false" customHeight="false" outlineLevel="0" collapsed="false"/>
    <row r="380" customFormat="false" ht="12.75" hidden="false" customHeight="false" outlineLevel="0" collapsed="false"/>
    <row r="381" customFormat="false" ht="12.75" hidden="false" customHeight="false" outlineLevel="0" collapsed="false"/>
    <row r="382" customFormat="false" ht="12.75" hidden="false" customHeight="false" outlineLevel="0" collapsed="false"/>
    <row r="383" customFormat="false" ht="12.75" hidden="false" customHeight="false" outlineLevel="0" collapsed="false"/>
    <row r="384" customFormat="false" ht="12.75" hidden="false" customHeight="false" outlineLevel="0" collapsed="false"/>
    <row r="385" customFormat="false" ht="12.75" hidden="false" customHeight="false" outlineLevel="0" collapsed="false"/>
    <row r="386" customFormat="false" ht="12.75" hidden="false" customHeight="false" outlineLevel="0" collapsed="false"/>
    <row r="387" customFormat="false" ht="12.75" hidden="false" customHeight="false" outlineLevel="0" collapsed="false"/>
    <row r="388" customFormat="false" ht="12.75" hidden="false" customHeight="false" outlineLevel="0" collapsed="false"/>
    <row r="389" customFormat="false" ht="12.75" hidden="false" customHeight="false" outlineLevel="0" collapsed="false"/>
    <row r="390" customFormat="false" ht="12.75" hidden="false" customHeight="false" outlineLevel="0" collapsed="false"/>
    <row r="391" customFormat="false" ht="12.75" hidden="false" customHeight="false" outlineLevel="0" collapsed="false"/>
    <row r="392" customFormat="false" ht="12.75" hidden="false" customHeight="false" outlineLevel="0" collapsed="false"/>
    <row r="393" customFormat="false" ht="12.75" hidden="false" customHeight="false" outlineLevel="0" collapsed="false"/>
    <row r="394" customFormat="false" ht="12.75" hidden="false" customHeight="false" outlineLevel="0" collapsed="false"/>
    <row r="395" customFormat="false" ht="12.75" hidden="false" customHeight="false" outlineLevel="0" collapsed="false"/>
    <row r="396" customFormat="false" ht="12.75" hidden="false" customHeight="false" outlineLevel="0" collapsed="false"/>
    <row r="397" customFormat="false" ht="12.75" hidden="false" customHeight="false" outlineLevel="0" collapsed="false"/>
    <row r="398" customFormat="false" ht="12.75" hidden="false" customHeight="false" outlineLevel="0" collapsed="false"/>
    <row r="399" customFormat="false" ht="12.75" hidden="false" customHeight="false" outlineLevel="0" collapsed="false"/>
    <row r="400" customFormat="false" ht="12.75" hidden="false" customHeight="false" outlineLevel="0" collapsed="false"/>
    <row r="401" customFormat="false" ht="12.75" hidden="false" customHeight="false" outlineLevel="0" collapsed="false"/>
    <row r="402" customFormat="false" ht="12.75" hidden="false" customHeight="false" outlineLevel="0" collapsed="false"/>
    <row r="403" customFormat="false" ht="12.75" hidden="false" customHeight="false" outlineLevel="0" collapsed="false"/>
    <row r="404" customFormat="false" ht="12.75" hidden="false" customHeight="false" outlineLevel="0" collapsed="false"/>
    <row r="405" customFormat="false" ht="12.75" hidden="false" customHeight="false" outlineLevel="0" collapsed="false"/>
    <row r="406" customFormat="false" ht="12.75" hidden="false" customHeight="false" outlineLevel="0" collapsed="false"/>
    <row r="407" customFormat="false" ht="12.75" hidden="false" customHeight="false" outlineLevel="0" collapsed="false"/>
    <row r="408" customFormat="false" ht="12.75" hidden="false" customHeight="false" outlineLevel="0" collapsed="false"/>
    <row r="409" customFormat="false" ht="12.75" hidden="false" customHeight="false" outlineLevel="0" collapsed="false"/>
    <row r="410" customFormat="false" ht="12.75" hidden="false" customHeight="false" outlineLevel="0" collapsed="false"/>
    <row r="411" customFormat="false" ht="12.75" hidden="false" customHeight="false" outlineLevel="0" collapsed="false"/>
    <row r="412" customFormat="false" ht="12.75" hidden="false" customHeight="false" outlineLevel="0" collapsed="false"/>
    <row r="413" customFormat="false" ht="12.75" hidden="false" customHeight="false" outlineLevel="0" collapsed="false"/>
    <row r="414" customFormat="false" ht="12.75" hidden="false" customHeight="false" outlineLevel="0" collapsed="false"/>
    <row r="415" customFormat="false" ht="12.75" hidden="false" customHeight="false" outlineLevel="0" collapsed="false"/>
    <row r="416" customFormat="false" ht="12.75" hidden="false" customHeight="false" outlineLevel="0" collapsed="false"/>
    <row r="417" customFormat="false" ht="12.75" hidden="false" customHeight="false" outlineLevel="0" collapsed="false"/>
    <row r="418" customFormat="false" ht="12.75" hidden="false" customHeight="false" outlineLevel="0" collapsed="false"/>
    <row r="419" customFormat="false" ht="12.75" hidden="false" customHeight="false" outlineLevel="0" collapsed="false"/>
    <row r="420" customFormat="false" ht="12.75" hidden="false" customHeight="false" outlineLevel="0" collapsed="false"/>
    <row r="421" customFormat="false" ht="12.75" hidden="false" customHeight="false" outlineLevel="0" collapsed="false"/>
    <row r="422" customFormat="false" ht="12.75" hidden="false" customHeight="false" outlineLevel="0" collapsed="false"/>
    <row r="423" customFormat="false" ht="12.75" hidden="false" customHeight="false" outlineLevel="0" collapsed="false"/>
    <row r="424" customFormat="false" ht="12.75" hidden="false" customHeight="false" outlineLevel="0" collapsed="false"/>
    <row r="425" customFormat="false" ht="12.75" hidden="false" customHeight="false" outlineLevel="0" collapsed="false"/>
    <row r="426" customFormat="false" ht="12.75" hidden="false" customHeight="false" outlineLevel="0" collapsed="false"/>
    <row r="427" customFormat="false" ht="12.75" hidden="false" customHeight="false" outlineLevel="0" collapsed="false"/>
    <row r="428" customFormat="false" ht="12.75" hidden="false" customHeight="false" outlineLevel="0" collapsed="false"/>
    <row r="429" customFormat="false" ht="12.75" hidden="false" customHeight="false" outlineLevel="0" collapsed="false"/>
    <row r="430" customFormat="false" ht="12.75" hidden="false" customHeight="false" outlineLevel="0" collapsed="false"/>
    <row r="431" customFormat="false" ht="12.75" hidden="false" customHeight="false" outlineLevel="0" collapsed="false"/>
    <row r="432" customFormat="false" ht="12.75" hidden="false" customHeight="false" outlineLevel="0" collapsed="false"/>
    <row r="433" customFormat="false" ht="12.75" hidden="false" customHeight="false" outlineLevel="0" collapsed="false"/>
    <row r="434" customFormat="false" ht="12.75" hidden="false" customHeight="false" outlineLevel="0" collapsed="false"/>
    <row r="435" customFormat="false" ht="12.75" hidden="false" customHeight="false" outlineLevel="0" collapsed="false"/>
    <row r="436" customFormat="false" ht="12.75" hidden="false" customHeight="false" outlineLevel="0" collapsed="false"/>
    <row r="437" customFormat="false" ht="12.75" hidden="false" customHeight="false" outlineLevel="0" collapsed="false"/>
    <row r="438" customFormat="false" ht="12.75" hidden="false" customHeight="false" outlineLevel="0" collapsed="false"/>
    <row r="439" customFormat="false" ht="12.75" hidden="false" customHeight="false" outlineLevel="0" collapsed="false"/>
    <row r="440" customFormat="false" ht="12.75" hidden="false" customHeight="false" outlineLevel="0" collapsed="false"/>
    <row r="441" customFormat="false" ht="12.75" hidden="false" customHeight="false" outlineLevel="0" collapsed="false"/>
    <row r="442" customFormat="false" ht="12.75" hidden="false" customHeight="false" outlineLevel="0" collapsed="false"/>
    <row r="443" customFormat="false" ht="12.75" hidden="false" customHeight="false" outlineLevel="0" collapsed="false"/>
    <row r="444" customFormat="false" ht="12.75" hidden="false" customHeight="false" outlineLevel="0" collapsed="false"/>
  </sheetData>
  <sheetProtection sheet="true" password="ecdb" objects="true" scenarios="true"/>
  <autoFilter ref="A4:DE110"/>
  <mergeCells count="1432"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  <mergeCell ref="BW4:CD4"/>
    <mergeCell ref="CE4:CM4"/>
    <mergeCell ref="CN4:CU5"/>
    <mergeCell ref="CV4:DE4"/>
    <mergeCell ref="AK5:AX5"/>
    <mergeCell ref="AY5:BF5"/>
    <mergeCell ref="BG5:BN5"/>
    <mergeCell ref="BO5:BV5"/>
    <mergeCell ref="BW5:CD5"/>
    <mergeCell ref="CE5:CM6"/>
    <mergeCell ref="CV5:DE6"/>
    <mergeCell ref="AK6:AP6"/>
    <mergeCell ref="AQ6:AX6"/>
    <mergeCell ref="AY6:BF6"/>
    <mergeCell ref="BG6:BN6"/>
    <mergeCell ref="BO6:BV6"/>
    <mergeCell ref="BW6:CD6"/>
    <mergeCell ref="CN6:CU6"/>
    <mergeCell ref="AK7:AP7"/>
    <mergeCell ref="AQ7:AX7"/>
    <mergeCell ref="A8:O8"/>
    <mergeCell ref="P8:AC8"/>
    <mergeCell ref="AD8:AF8"/>
    <mergeCell ref="AG8:AJ8"/>
    <mergeCell ref="AK8:AP8"/>
    <mergeCell ref="AQ8:AX8"/>
    <mergeCell ref="AY8:BF8"/>
    <mergeCell ref="BG8:BN8"/>
    <mergeCell ref="BO8:BV8"/>
    <mergeCell ref="BW8:CD8"/>
    <mergeCell ref="CE8:CM8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AQ10:AX10"/>
    <mergeCell ref="AY10:BF10"/>
    <mergeCell ref="BG10:BN10"/>
    <mergeCell ref="BO10:BV10"/>
    <mergeCell ref="BW10:CD10"/>
    <mergeCell ref="CE10:CM10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AQ12:AX12"/>
    <mergeCell ref="AY12:BF12"/>
    <mergeCell ref="BG12:BN12"/>
    <mergeCell ref="BO12:BV12"/>
    <mergeCell ref="BW12:CD12"/>
    <mergeCell ref="CE12:CM12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AQ14:AX14"/>
    <mergeCell ref="AY14:BF14"/>
    <mergeCell ref="BG14:BN14"/>
    <mergeCell ref="BO14:BV14"/>
    <mergeCell ref="BW14:CD14"/>
    <mergeCell ref="CE14:CM14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AQ16:AX16"/>
    <mergeCell ref="AY16:BF16"/>
    <mergeCell ref="BG16:BN16"/>
    <mergeCell ref="BO16:BV16"/>
    <mergeCell ref="BW16:CD16"/>
    <mergeCell ref="CE16:CM16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AQ18:AX18"/>
    <mergeCell ref="AY18:BF18"/>
    <mergeCell ref="BG18:BN18"/>
    <mergeCell ref="BO18:BV18"/>
    <mergeCell ref="BW18:CD18"/>
    <mergeCell ref="CE18:CM18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AQ20:AX20"/>
    <mergeCell ref="AY20:BF20"/>
    <mergeCell ref="BG20:BN20"/>
    <mergeCell ref="BO20:BV20"/>
    <mergeCell ref="BW20:CD20"/>
    <mergeCell ref="CE20:CM20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AQ22:AX22"/>
    <mergeCell ref="AY22:BF22"/>
    <mergeCell ref="BG22:BN22"/>
    <mergeCell ref="BO22:BV22"/>
    <mergeCell ref="BW22:CD22"/>
    <mergeCell ref="CE22:CM22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AQ24:AX24"/>
    <mergeCell ref="AY24:BF24"/>
    <mergeCell ref="BG24:BN24"/>
    <mergeCell ref="BO24:BV24"/>
    <mergeCell ref="BW24:CD24"/>
    <mergeCell ref="CE24:CM24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AQ26:AX26"/>
    <mergeCell ref="AY26:BF26"/>
    <mergeCell ref="BG26:BN26"/>
    <mergeCell ref="BO26:BV26"/>
    <mergeCell ref="BW26:CD26"/>
    <mergeCell ref="CE26:CM26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AQ28:AX28"/>
    <mergeCell ref="AY28:BF28"/>
    <mergeCell ref="BG28:BN28"/>
    <mergeCell ref="BO28:BV28"/>
    <mergeCell ref="BW28:CD28"/>
    <mergeCell ref="CE28:CM28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AY30:BF30"/>
    <mergeCell ref="BG30:BN30"/>
    <mergeCell ref="BO30:BV30"/>
    <mergeCell ref="BW30:CD30"/>
    <mergeCell ref="CE30:CM30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AY32:BF32"/>
    <mergeCell ref="BG32:BN32"/>
    <mergeCell ref="BO32:BV32"/>
    <mergeCell ref="BW32:CD32"/>
    <mergeCell ref="CE32:CM32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AY34:BF34"/>
    <mergeCell ref="BG34:BN34"/>
    <mergeCell ref="BO34:BV34"/>
    <mergeCell ref="BW34:CD34"/>
    <mergeCell ref="CE34:CM34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AY36:BF36"/>
    <mergeCell ref="BG36:BN36"/>
    <mergeCell ref="BO36:BV36"/>
    <mergeCell ref="BW36:CD36"/>
    <mergeCell ref="CE36:CM36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AY38:BF38"/>
    <mergeCell ref="BG38:BN38"/>
    <mergeCell ref="BO38:BV38"/>
    <mergeCell ref="BW38:CD38"/>
    <mergeCell ref="CE38:CM38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AY40:BF40"/>
    <mergeCell ref="BG40:BN40"/>
    <mergeCell ref="BO40:BV40"/>
    <mergeCell ref="BW40:CD40"/>
    <mergeCell ref="CE40:CM40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AY42:BF42"/>
    <mergeCell ref="BG42:BN42"/>
    <mergeCell ref="BO42:BV42"/>
    <mergeCell ref="BW42:CD42"/>
    <mergeCell ref="CE42:CM42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AY44:BF44"/>
    <mergeCell ref="BG44:BN44"/>
    <mergeCell ref="BO44:BV44"/>
    <mergeCell ref="BW44:CD44"/>
    <mergeCell ref="CE44:CM44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AY46:BF46"/>
    <mergeCell ref="BG46:BN46"/>
    <mergeCell ref="BO46:BV46"/>
    <mergeCell ref="BW46:CD46"/>
    <mergeCell ref="CE46:CM46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AY48:BF48"/>
    <mergeCell ref="BG48:BN48"/>
    <mergeCell ref="BO48:BV48"/>
    <mergeCell ref="BW48:CD48"/>
    <mergeCell ref="CE48:CM48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AY50:BF50"/>
    <mergeCell ref="BG50:BN50"/>
    <mergeCell ref="BO50:BV50"/>
    <mergeCell ref="BW50:CD50"/>
    <mergeCell ref="CE50:CM50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AY52:BF52"/>
    <mergeCell ref="BG52:BN52"/>
    <mergeCell ref="BO52:BV52"/>
    <mergeCell ref="BW52:CD52"/>
    <mergeCell ref="CE52:CM52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AY54:BF54"/>
    <mergeCell ref="BG54:BN54"/>
    <mergeCell ref="BO54:BV54"/>
    <mergeCell ref="BW54:CD54"/>
    <mergeCell ref="CE54:CM54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AY56:BF56"/>
    <mergeCell ref="BG56:BN56"/>
    <mergeCell ref="BO56:BV56"/>
    <mergeCell ref="BW56:CD56"/>
    <mergeCell ref="CE56:CM56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AY58:BF58"/>
    <mergeCell ref="BG58:BN58"/>
    <mergeCell ref="BO58:BV58"/>
    <mergeCell ref="BW58:CD58"/>
    <mergeCell ref="CE58:CM58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AY60:BF60"/>
    <mergeCell ref="BG60:BN60"/>
    <mergeCell ref="BO60:BV60"/>
    <mergeCell ref="BW60:CD60"/>
    <mergeCell ref="CE60:CM60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AY62:BF62"/>
    <mergeCell ref="BG62:BN62"/>
    <mergeCell ref="BO62:BV62"/>
    <mergeCell ref="BW62:CD62"/>
    <mergeCell ref="CE62:CM62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AY64:BF64"/>
    <mergeCell ref="BG64:BN64"/>
    <mergeCell ref="BO64:BV64"/>
    <mergeCell ref="BW64:CD64"/>
    <mergeCell ref="CE64:CM64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AY66:BF66"/>
    <mergeCell ref="BG66:BN66"/>
    <mergeCell ref="BO66:BV66"/>
    <mergeCell ref="BW66:CD66"/>
    <mergeCell ref="CE66:CM66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AY68:BF68"/>
    <mergeCell ref="BG68:BN68"/>
    <mergeCell ref="BO68:BV68"/>
    <mergeCell ref="BW68:CD68"/>
    <mergeCell ref="CE68:CM68"/>
    <mergeCell ref="CN68:CU68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AY70:BF70"/>
    <mergeCell ref="BG70:BN70"/>
    <mergeCell ref="BO70:BV70"/>
    <mergeCell ref="BW70:CD70"/>
    <mergeCell ref="CE70:CM70"/>
    <mergeCell ref="CN70:CU70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AY72:BF72"/>
    <mergeCell ref="BG72:BN72"/>
    <mergeCell ref="BO72:BV72"/>
    <mergeCell ref="BW72:CD72"/>
    <mergeCell ref="CE72:CM72"/>
    <mergeCell ref="CN72:CU72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AY74:BF74"/>
    <mergeCell ref="BG74:BN74"/>
    <mergeCell ref="BO74:BV74"/>
    <mergeCell ref="BW74:CD74"/>
    <mergeCell ref="CE74:CM74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AY76:BF76"/>
    <mergeCell ref="BG76:BN76"/>
    <mergeCell ref="BO76:BV76"/>
    <mergeCell ref="BW76:CD76"/>
    <mergeCell ref="CE76:CM76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AY78:BF78"/>
    <mergeCell ref="BG78:BN78"/>
    <mergeCell ref="BO78:BV78"/>
    <mergeCell ref="BW78:CD78"/>
    <mergeCell ref="CE78:CM78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AY80:BF80"/>
    <mergeCell ref="BG80:BN80"/>
    <mergeCell ref="BO80:BV80"/>
    <mergeCell ref="BW80:CD80"/>
    <mergeCell ref="CE80:CM80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AY82:BF82"/>
    <mergeCell ref="BG82:BN82"/>
    <mergeCell ref="BO82:BV82"/>
    <mergeCell ref="BW82:CD82"/>
    <mergeCell ref="CE82:CM82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AY84:BF84"/>
    <mergeCell ref="BG84:BN84"/>
    <mergeCell ref="BO84:BV84"/>
    <mergeCell ref="BW84:CD84"/>
    <mergeCell ref="CE84:CM84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AY86:BF86"/>
    <mergeCell ref="BG86:BN86"/>
    <mergeCell ref="BO86:BV86"/>
    <mergeCell ref="BW86:CD86"/>
    <mergeCell ref="CE86:CM86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AY88:BF88"/>
    <mergeCell ref="BG88:BN88"/>
    <mergeCell ref="BO88:BV88"/>
    <mergeCell ref="BW88:CD88"/>
    <mergeCell ref="CE88:CM88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AY90:BF90"/>
    <mergeCell ref="BG90:BN90"/>
    <mergeCell ref="BO90:BV90"/>
    <mergeCell ref="BW90:CD90"/>
    <mergeCell ref="CE90:CM90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AY92:BF92"/>
    <mergeCell ref="BG92:BN92"/>
    <mergeCell ref="BO92:BV92"/>
    <mergeCell ref="BW92:CD92"/>
    <mergeCell ref="CE92:CM92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AY94:BF94"/>
    <mergeCell ref="BG94:BN94"/>
    <mergeCell ref="BO94:BV94"/>
    <mergeCell ref="BW94:CD94"/>
    <mergeCell ref="CE94:CM94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AY96:BF96"/>
    <mergeCell ref="BG96:BN96"/>
    <mergeCell ref="BO96:BV96"/>
    <mergeCell ref="BW96:CD96"/>
    <mergeCell ref="CE96:CM96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AY98:BF98"/>
    <mergeCell ref="BG98:BN98"/>
    <mergeCell ref="BO98:BV98"/>
    <mergeCell ref="BW98:CD98"/>
    <mergeCell ref="CE98:CM98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AY100:BF100"/>
    <mergeCell ref="BG100:BN100"/>
    <mergeCell ref="BO100:BV100"/>
    <mergeCell ref="BW100:CD100"/>
    <mergeCell ref="CE100:CM100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AY102:BF102"/>
    <mergeCell ref="BG102:BN102"/>
    <mergeCell ref="BO102:BV102"/>
    <mergeCell ref="BW102:CD102"/>
    <mergeCell ref="CE102:CM102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AY104:BF104"/>
    <mergeCell ref="BG104:BN104"/>
    <mergeCell ref="BO104:BV104"/>
    <mergeCell ref="BW104:CD104"/>
    <mergeCell ref="CE104:CM104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AQ106:AX106"/>
    <mergeCell ref="AY106:BF106"/>
    <mergeCell ref="BG106:BN106"/>
    <mergeCell ref="BO106:BV106"/>
    <mergeCell ref="BW106:CD106"/>
    <mergeCell ref="CE106:CM106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AQ108:AX108"/>
    <mergeCell ref="AY108:BF108"/>
    <mergeCell ref="BG108:BN108"/>
    <mergeCell ref="BO108:BV108"/>
    <mergeCell ref="BW108:CD108"/>
    <mergeCell ref="CE108:CM108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AQ110:AX110"/>
    <mergeCell ref="AY110:BF110"/>
    <mergeCell ref="BG110:BN110"/>
    <mergeCell ref="BO110:BV110"/>
    <mergeCell ref="BW110:CD110"/>
    <mergeCell ref="CE110:CM110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AQ112:AX112"/>
    <mergeCell ref="AY112:BF112"/>
    <mergeCell ref="BG112:BN112"/>
    <mergeCell ref="BO112:BV112"/>
    <mergeCell ref="BW112:CD112"/>
    <mergeCell ref="CE112:CM112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AQ114:AX114"/>
    <mergeCell ref="AY114:BF114"/>
    <mergeCell ref="BG114:BN114"/>
    <mergeCell ref="BO114:BV114"/>
    <mergeCell ref="BW114:CD114"/>
    <mergeCell ref="CE114:CM114"/>
    <mergeCell ref="CN114:CU114"/>
    <mergeCell ref="CV114:DE114"/>
    <mergeCell ref="A115:AF115"/>
    <mergeCell ref="AG115:AJ115"/>
    <mergeCell ref="AK115:AP115"/>
    <mergeCell ref="AQ115:AX115"/>
    <mergeCell ref="AY115:BF115"/>
    <mergeCell ref="BG115:BN115"/>
    <mergeCell ref="BO115:BV115"/>
    <mergeCell ref="BW115:CD115"/>
    <mergeCell ref="CE115:CM115"/>
    <mergeCell ref="CN115:CU115"/>
    <mergeCell ref="CV115:DE115"/>
  </mergeCells>
  <printOptions headings="false" gridLines="false" gridLinesSet="true" horizontalCentered="true" verticalCentered="false"/>
  <pageMargins left="1.06319444444444" right="0.236111111111111" top="0.440277777777778" bottom="0.500694444444444" header="0.511805555555555" footer="0.315277777777778"/>
  <pageSetup paperSize="5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&amp;R&amp;8Página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2014-10-29T16:45:57Z</dcterms:created>
  <dc:creator>Tesoreria2</dc:creator>
  <dc:description/>
  <dc:language>es-MX</dc:language>
  <cp:lastModifiedBy/>
  <cp:lastPrinted>2014-10-30T17:04:02Z</cp:lastPrinted>
  <dcterms:modified xsi:type="dcterms:W3CDTF">2019-02-15T12:38:03Z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